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9435" firstSheet="10" activeTab="10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прил6" sheetId="6" r:id="rId6"/>
    <sheet name="прил7" sheetId="7" r:id="rId7"/>
    <sheet name="прил9" sheetId="8" r:id="rId8"/>
    <sheet name="прил8" sheetId="9" r:id="rId9"/>
    <sheet name="прил10" sheetId="10" r:id="rId10"/>
    <sheet name="прил11" sheetId="11" r:id="rId11"/>
    <sheet name="прил12" sheetId="12" r:id="rId12"/>
    <sheet name="прил13" sheetId="13" r:id="rId13"/>
    <sheet name="прил14" sheetId="14" r:id="rId14"/>
    <sheet name="прил15" sheetId="15" r:id="rId15"/>
    <sheet name="прил15 (2)" sheetId="16" r:id="rId16"/>
  </sheets>
  <definedNames>
    <definedName name="_xlnm.Print_Titles" localSheetId="9">'прил10'!$10:$10</definedName>
    <definedName name="_xlnm.Print_Titles" localSheetId="10">'прил11'!$10:$10</definedName>
    <definedName name="_xlnm.Print_Titles" localSheetId="11">'прил12'!$10:$10</definedName>
    <definedName name="_xlnm.Print_Titles" localSheetId="2">'прил3'!$11:$11</definedName>
    <definedName name="_xlnm.Print_Titles" localSheetId="4">'прил5'!$12:$12</definedName>
    <definedName name="_xlnm.Print_Titles" localSheetId="5">'прил6'!$12:$12</definedName>
    <definedName name="_xlnm.Print_Titles" localSheetId="6">'прил7'!$10:$10</definedName>
    <definedName name="_xlnm.Print_Titles" localSheetId="8">'прил8'!$10:$10</definedName>
    <definedName name="_xlnm.Print_Titles" localSheetId="7">'прил9'!$10:$10</definedName>
    <definedName name="_xlnm.Print_Area" localSheetId="0">'прил1'!$A$1:$C$32</definedName>
    <definedName name="_xlnm.Print_Area" localSheetId="9">'прил10'!$A$1:$I$90</definedName>
    <definedName name="_xlnm.Print_Area" localSheetId="10">'прил11'!$A$1:$E$71</definedName>
    <definedName name="_xlnm.Print_Area" localSheetId="11">'прил12'!$A$1:$F$71</definedName>
    <definedName name="_xlnm.Print_Area" localSheetId="1">'прил2'!$A$1:$D$32</definedName>
    <definedName name="_xlnm.Print_Area" localSheetId="2">'прил3'!$A$1:$C$56</definedName>
    <definedName name="_xlnm.Print_Area" localSheetId="4">'прил5'!$A$1:$C$52</definedName>
    <definedName name="_xlnm.Print_Area" localSheetId="5">'прил6'!$A$1:$D$52</definedName>
    <definedName name="_xlnm.Print_Area" localSheetId="6">'прил7'!$A$1:$G$89</definedName>
    <definedName name="_xlnm.Print_Area" localSheetId="8">'прил8'!$A$1:$H$89</definedName>
    <definedName name="_xlnm.Print_Area" localSheetId="7">'прил9'!$A$1:$H$90</definedName>
  </definedNames>
  <calcPr fullCalcOnLoad="1"/>
</workbook>
</file>

<file path=xl/sharedStrings.xml><?xml version="1.0" encoding="utf-8"?>
<sst xmlns="http://schemas.openxmlformats.org/spreadsheetml/2006/main" count="2632" uniqueCount="447">
  <si>
    <t>1 11 08050 10 0000 120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</si>
  <si>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поселений</t>
  </si>
  <si>
    <t>1 11 09025 10 0000 120</t>
  </si>
  <si>
    <t>Доходы от распоряжения правами на результаты научно-технической деятельности, находящимися в собственности поселений</t>
  </si>
  <si>
    <t>1 15 02050 10 0000 140</t>
  </si>
  <si>
    <t>Платежи, взимаемые органами местного самоуправления (организациями) поселений за выполнение определенных функций</t>
  </si>
  <si>
    <t>1 16 23051 10 0000 140</t>
  </si>
  <si>
    <t>1 16 23052 10 0000 140</t>
  </si>
  <si>
    <t>1 16 32000 10 0000 140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</si>
  <si>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</si>
  <si>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</si>
  <si>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** Главными администраторами доходов, администраторами доходов по группе доходов «2 00 00000  00 0000 000  Безвозмездные поступления» (в части доходов, зачисляемых в бюджет муниципального района)  являются уполномоченные органы местного самоуправления, а также созданные ими казенные учреждения, являющиеся получателями указанных средств. </t>
  </si>
  <si>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</si>
  <si>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</si>
  <si>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</si>
  <si>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</si>
  <si>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</si>
  <si>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</si>
  <si>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</si>
  <si>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</si>
  <si>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</si>
  <si>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</si>
  <si>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</si>
  <si>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</si>
  <si>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</si>
  <si>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</si>
  <si>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</si>
  <si>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</si>
  <si>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</si>
  <si>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</si>
  <si>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</si>
  <si>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</si>
  <si>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</si>
  <si>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</si>
  <si>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</si>
  <si>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</si>
  <si>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</si>
  <si>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</si>
  <si>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</si>
  <si>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</si>
  <si>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</si>
  <si>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</si>
  <si>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Сумма на 2015 год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</si>
  <si>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</si>
  <si>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</si>
  <si>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</si>
  <si>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</si>
  <si>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</si>
  <si>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</si>
  <si>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</si>
  <si>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</si>
  <si>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</si>
  <si>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</si>
  <si>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</si>
  <si>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</si>
  <si>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Приложение №11</t>
  </si>
  <si>
    <t>1. Привлечение внутренних заимствований</t>
  </si>
  <si>
    <t>№ п/п</t>
  </si>
  <si>
    <t>Виды заимствований</t>
  </si>
  <si>
    <t>Муниципальные ценные бумаги</t>
  </si>
  <si>
    <t>-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</si>
  <si>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</si>
  <si>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</si>
  <si>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Итого</t>
  </si>
  <si>
    <t>2. Погашение внутренних заимствований</t>
  </si>
  <si>
    <t>Приложение №12</t>
  </si>
  <si>
    <t>Объем привлечения средств в 2015г.</t>
  </si>
  <si>
    <t>Объем погашения средств в 2015 г.</t>
  </si>
  <si>
    <t>Объем привлечения средств в 2016г.</t>
  </si>
  <si>
    <t>Объем привлечения средств в 2017г.</t>
  </si>
  <si>
    <t>Приложение №13</t>
  </si>
  <si>
    <t>Приложение №14</t>
  </si>
  <si>
    <t xml:space="preserve">Программа муниципальных гарантий </t>
  </si>
  <si>
    <t>Цель гарантирования</t>
  </si>
  <si>
    <t>Наименование принципала</t>
  </si>
  <si>
    <t>Сумма гарантирования , тыс.рублей</t>
  </si>
  <si>
    <t>Наличие права регрессного требования</t>
  </si>
  <si>
    <t>Наименование кредитора</t>
  </si>
  <si>
    <t>Срок гарантии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</si>
  <si>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</si>
  <si>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</si>
  <si>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За счет источников финансирования дефицита бюджета</t>
  </si>
  <si>
    <t>Приложение №15</t>
  </si>
  <si>
    <t>2 00 00000 00 0000 000</t>
  </si>
  <si>
    <t>2 02 00000 00 0000 000</t>
  </si>
  <si>
    <t>2 02 01000 00 0000 151</t>
  </si>
  <si>
    <t>2 02 01001 00 0000 151</t>
  </si>
  <si>
    <t>1 00 00000 00 0000 000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</si>
  <si>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</si>
  <si>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</si>
  <si>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</si>
  <si>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</si>
  <si>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</si>
  <si>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</si>
  <si>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</si>
  <si>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</si>
  <si>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</si>
  <si>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</si>
  <si>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</si>
  <si>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</si>
  <si>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</si>
  <si>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</si>
  <si>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</si>
  <si>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</si>
  <si>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</si>
  <si>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</si>
  <si>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</si>
  <si>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</si>
  <si>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</si>
  <si>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</si>
  <si>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</si>
  <si>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</si>
  <si>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</si>
  <si>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2 02 01003 00 0000 151</t>
  </si>
  <si>
    <t>Дотации на поддержку мер по обеспечению сбалансированности бюджетов</t>
  </si>
  <si>
    <t>2 02 01003 10 0000 151</t>
  </si>
  <si>
    <t>Дотации бюджетам поселений на поддержку мер по обеспечению сбалансированности бюджетов</t>
  </si>
  <si>
    <t>Сумма  на 2015 год</t>
  </si>
  <si>
    <t>трансфертов, получаемых из других бюджетов бюджетной системы Российской Федерации в 2015 году</t>
  </si>
  <si>
    <t>Приложение №5</t>
  </si>
  <si>
    <t>Доходы бюджета - ИТОГО</t>
  </si>
  <si>
    <t>Приложение №6</t>
  </si>
  <si>
    <t>трансфертов, получаемых из других бюджетов бюджетной системы Российской Федерации в 2016 - 2017 годах</t>
  </si>
  <si>
    <t>Сумма  на 2017 год</t>
  </si>
  <si>
    <t xml:space="preserve">Перечень главных администраторов источников финансирования 
</t>
  </si>
  <si>
    <t>Код главы</t>
  </si>
  <si>
    <t>Код группы, подгруппы, статьи и вида источников</t>
  </si>
  <si>
    <t>Приложение №4</t>
  </si>
  <si>
    <t>01 03 0100 10 0000 710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</si>
  <si>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</si>
  <si>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01 03 0100 10 0000 810</t>
  </si>
  <si>
    <t>01 06 0502 10 0000 640</t>
  </si>
  <si>
    <t>Возврат бюджетных кредитов, предоставленных  другим бюджетам бюджетной системы Российской  Федерации из бюджетов  поселений  в валюте Российской Федерации</t>
  </si>
  <si>
    <t>Погашение кредитов от других бюджетов бюджетной системы Российской Федерации бюджетами поселений в валюте Российской Федерации</t>
  </si>
  <si>
    <t>01 06 0502 10 0000 540</t>
  </si>
  <si>
    <t>Предоставление бюджетных кредитов другим  бюджетам бюджетной системы Российской  Федерации из бюджетов поселений в 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</si>
  <si>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</si>
  <si>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</si>
  <si>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</si>
  <si>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</si>
  <si>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Перечень   главных  администраторов доходов</t>
  </si>
  <si>
    <t xml:space="preserve">Код главного администратора доходов
</t>
  </si>
  <si>
    <t>Код бюджетной классификации Российской Федерации доходов бюджета  района</t>
  </si>
  <si>
    <t xml:space="preserve">
Наименование главного администратора  доходов бюджета муниципального района
</t>
  </si>
  <si>
    <t>Приложение №3</t>
  </si>
  <si>
    <t>Рз</t>
  </si>
  <si>
    <t>ПР</t>
  </si>
  <si>
    <t>ВР</t>
  </si>
  <si>
    <t>Сумма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</si>
  <si>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</si>
  <si>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</si>
  <si>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</si>
  <si>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</si>
  <si>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</si>
  <si>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</si>
  <si>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</si>
  <si>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</si>
  <si>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</si>
  <si>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</si>
  <si>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</si>
  <si>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</si>
  <si>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</si>
  <si>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</si>
  <si>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06</t>
  </si>
  <si>
    <t>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</si>
  <si>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</si>
  <si>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</si>
  <si>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</si>
  <si>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13</t>
  </si>
  <si>
    <t>05 0</t>
  </si>
  <si>
    <t>09 0</t>
  </si>
  <si>
    <t>Обеспечение деятельности и выполнение функций муниципального казенного учреждения «Управление хозяйственного и транспортного обеспечения администрации _____________кого сельсовета Рыльского района Курской области»</t>
  </si>
  <si>
    <t>Прочие расходы по Администрации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</si>
  <si>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</si>
  <si>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</si>
  <si>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</si>
  <si>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</si>
  <si>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</si>
  <si>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Другие вопросы в области национальной экономики</t>
  </si>
  <si>
    <t>ЖИЛИЩНО-КОММУНАЛЬНОЕ ХОЯЙСТВО</t>
  </si>
  <si>
    <t>05</t>
  </si>
  <si>
    <t>Коммунальное хозяйство</t>
  </si>
  <si>
    <t>Благоустройство</t>
  </si>
  <si>
    <t>Использовать при передаче полномочий от района</t>
  </si>
  <si>
    <t>требует корректировки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</si>
  <si>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</si>
  <si>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</si>
  <si>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</si>
  <si>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</si>
  <si>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</si>
  <si>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10</t>
  </si>
  <si>
    <t>Курской области на 2015 год и  плановый период 2016 и 2017 годов"</t>
  </si>
  <si>
    <t>ЦСР</t>
  </si>
  <si>
    <t>Наименование</t>
  </si>
  <si>
    <t>0000</t>
  </si>
  <si>
    <t>1401</t>
  </si>
  <si>
    <t>Расходы на обеспечение деятельности (оказание услуг) муниципальных учреждений</t>
  </si>
  <si>
    <t>1402</t>
  </si>
  <si>
    <t>Обеспечение деятельности и выполнение функций органов местного самоуправления</t>
  </si>
  <si>
    <t>02 0</t>
  </si>
  <si>
    <t>02 1</t>
  </si>
  <si>
    <t>1445</t>
  </si>
  <si>
    <t>05 1</t>
  </si>
  <si>
    <t>Мероприятия в области энергосбережения</t>
  </si>
  <si>
    <t xml:space="preserve">07 0 </t>
  </si>
  <si>
    <t>07 1</t>
  </si>
  <si>
    <t>1433</t>
  </si>
  <si>
    <t>Мероприятия по благоустройству</t>
  </si>
  <si>
    <t>1455</t>
  </si>
  <si>
    <t>Озеленение</t>
  </si>
  <si>
    <t>09 1</t>
  </si>
  <si>
    <t>1437</t>
  </si>
  <si>
    <t>Мероприятия, направленные на развитие муниципальной службы</t>
  </si>
  <si>
    <t>13 0</t>
  </si>
  <si>
    <t>13 1</t>
  </si>
  <si>
    <t>1415</t>
  </si>
  <si>
    <t>Расходы муниципального образования на обеспечения мер правовой и социальной защиты добровольных пожарных и поддержки общественных объединений пожарной охраны на территории муниципального образования</t>
  </si>
  <si>
    <t>71 0</t>
  </si>
  <si>
    <t>Обеспечение функционирования главы муниципального образования</t>
  </si>
  <si>
    <t>71 1</t>
  </si>
  <si>
    <t>Глава муниципального образования</t>
  </si>
  <si>
    <t>73 0</t>
  </si>
  <si>
    <t>Обеспечение функционирования местных администраций</t>
  </si>
  <si>
    <t>73 1</t>
  </si>
  <si>
    <t>Обеспечение деятельности администрации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</si>
  <si>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</si>
  <si>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</si>
  <si>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76 0</t>
  </si>
  <si>
    <t>Реализация государственных функций, связанных с общегосударственным управлением</t>
  </si>
  <si>
    <t>76 1</t>
  </si>
  <si>
    <t>Выполнение других обязательств Курской области</t>
  </si>
  <si>
    <t>1404</t>
  </si>
  <si>
    <t>Выполнение других (прочих) обязательств органа местного самоуправления</t>
  </si>
  <si>
    <t>77 0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</si>
  <si>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</si>
  <si>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</si>
  <si>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</si>
  <si>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Приложение №8</t>
  </si>
  <si>
    <t>Приложение №7</t>
  </si>
  <si>
    <t>Приложение №9</t>
  </si>
  <si>
    <t>Сумма на 2017 год</t>
  </si>
  <si>
    <t>Сумма на 2016 год</t>
  </si>
  <si>
    <t>Приложение №10</t>
  </si>
  <si>
    <t>Код бюджетной классификации Российской    Федерации</t>
  </si>
  <si>
    <t>Наименование доходов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</si>
  <si>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</si>
  <si>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</si>
  <si>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</si>
  <si>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</si>
  <si>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</si>
  <si>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</si>
  <si>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1 11 00000 00 0000 000</t>
  </si>
  <si>
    <t>1 11 05000 00 0000 120</t>
  </si>
  <si>
    <t xml:space="preserve">к решению Собрания Депутатов поселка Хомутовка </t>
  </si>
  <si>
    <t xml:space="preserve">"О бюджете поселка Хомутовка Хомутовского района </t>
  </si>
  <si>
    <t>бюджета поселка Хомутовка района Курской области на 2015 год</t>
  </si>
  <si>
    <t>к решению Собрания Депутатов поселка Хомутовка</t>
  </si>
  <si>
    <t>"О бюджете поселка Хомутовка Хомутовского района</t>
  </si>
  <si>
    <t>бюджета поселка Хомутовка Хомутовского района Курской области на 2016-2017 года</t>
  </si>
  <si>
    <t xml:space="preserve">                                                                                                                                          Приложение № 2</t>
  </si>
  <si>
    <t>рублей</t>
  </si>
  <si>
    <t>дефицита бюджета поселка Хомутовка Хомутовского района Курской области</t>
  </si>
  <si>
    <t>Администрация поселка Хомутовка Хомутовского района Курской области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</si>
  <si>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</si>
  <si>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</si>
  <si>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</si>
  <si>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</si>
  <si>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</si>
  <si>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</si>
  <si>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1  03  00000  00  0000  000</t>
  </si>
  <si>
    <t>1  03  02000  01  0000  110</t>
  </si>
  <si>
    <t>1  03  02230  01  0000  110</t>
  </si>
  <si>
    <t>1  03  02240  01  0000  110</t>
  </si>
  <si>
    <t>1  03  02250  01  0000  110</t>
  </si>
  <si>
    <t>1  03  02260  01  0000  110</t>
  </si>
  <si>
    <t>НАЛОГИ НА СОВОКУПНЫЙ ДОХОД</t>
  </si>
  <si>
    <t>Единый сельскохозяйственный налог</t>
  </si>
  <si>
    <t>1  05  00000  00  0000  000</t>
  </si>
  <si>
    <t>1  05  03000  01  0000  110</t>
  </si>
  <si>
    <t>1  05  03010  01  0000  110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</si>
  <si>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</si>
  <si>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</si>
  <si>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1 11 05020 00 0000 120</t>
  </si>
  <si>
    <t>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</si>
  <si>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</si>
  <si>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</si>
  <si>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1  11  05030  00  0000  120</t>
  </si>
  <si>
    <t>1  11  05035  10  0000  120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</si>
  <si>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</si>
  <si>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</si>
  <si>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</si>
  <si>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1  11  09000  00  0000  120</t>
  </si>
  <si>
    <t>1  11  09040  00  0000  120</t>
  </si>
  <si>
    <t>1  11  09045  10  0000  120</t>
  </si>
  <si>
    <t>"О бюджете поселка Хомутовка Хомутовского  района</t>
  </si>
  <si>
    <t xml:space="preserve">Поступления доходов в бюджет  поселка Хомутовка Хомутовского района Курской области и межбюджетных </t>
  </si>
  <si>
    <t>"О бюджете поселка Хомутовка района</t>
  </si>
  <si>
    <t>Администрацияпоселка Хомутовка Хомутовского района Курской области</t>
  </si>
  <si>
    <t>75 0</t>
  </si>
  <si>
    <t>Обеспечение деятельности представительного органа муниципального образования</t>
  </si>
  <si>
    <t>75 3</t>
  </si>
  <si>
    <t>Расходы по переданным полномочиям из бюджета поселения бюджету муниципального района на содержание ревизора по внешнему муниципальному контролю</t>
  </si>
  <si>
    <t>1439</t>
  </si>
  <si>
    <t>07 0</t>
  </si>
  <si>
    <t>1431</t>
  </si>
  <si>
    <t>Мероприятия в области коммунального хозяйства</t>
  </si>
  <si>
    <t xml:space="preserve">07 1 </t>
  </si>
  <si>
    <t>1430</t>
  </si>
  <si>
    <t>Распределение бюджетных ассигнований по разделам, подразделам, целевым статьям (муниципальным программам поселка Хомутовка Хомутовского района Курской области и непрограммным направлениям деятельности), группам видов расходов классификации расходов                                                                                                                                       бюджета поселка Хомутовка Хомутовского района Курской области на 2015 год</t>
  </si>
  <si>
    <t>Подпрограмма «Развите мер социальной поддержки отдельных категорий граждан»  муниципальной программы поселка Хомутовка Хомутовского района «Социальная поддержка граждан в муниципальном образовании «поселок Хомутовка» Хомутовского района Курской области на 2015 – 2017 годы</t>
  </si>
  <si>
    <t>Муниципальная программа поселка Хомутовка Хомутовского района Курской области «Социальная поддержка граждан в муниципальном образовании поселка Хомутовка Хомутовского  района Курской области на 2015-2017 годы»</t>
  </si>
  <si>
    <t>Мероприятия по капитальному ремонту муниципального жилищного фонда</t>
  </si>
  <si>
    <t xml:space="preserve">200 </t>
  </si>
  <si>
    <t xml:space="preserve">03 </t>
  </si>
  <si>
    <t>Муниципальная программа "Обеспечение доступным и комфортным жильем и коммунальными услугами граждан в муниципальном образованиии поселок Хомутовка Хомутовского района Курской области на 2015-2017 годы"</t>
  </si>
  <si>
    <t>Подпрограмма «Обеспечение качественными услугами ЖКХ населения муниципального образования поселок Хомутовка Хомутовского района Курской области» муниципальной программы "Обеспечение доступным и комфортным жильем и коммунальными услугами граждан в муниципальном образованиии поселок Хомутовка Хомутовского района Курской области на 2015-2017 годы"</t>
  </si>
  <si>
    <t>Муниципальная программа «Содержание и ремонт дорог местного значения муниципального образования "поселок Хомутовка" на 2015-2016 годы»</t>
  </si>
  <si>
    <t>11 1</t>
  </si>
  <si>
    <t>1424</t>
  </si>
  <si>
    <t xml:space="preserve">Капитальный ремонт, ремонт и содержание автомобильных дорог общего пользования местного значения </t>
  </si>
  <si>
    <t xml:space="preserve">11 1 </t>
  </si>
  <si>
    <t>Мероприятия по сбору и удалению твердых и жидких бытовых отходов</t>
  </si>
  <si>
    <t>1457</t>
  </si>
  <si>
    <t>Реализация мероприятий по распространению официальной информации</t>
  </si>
  <si>
    <t>Подпрограмма « Обеспечение реализации муниципальной программы«Содержание и ремонт дорог местного значения муниципального образования "поселок Хомутовка" на 2015-2016 годы»</t>
  </si>
  <si>
    <t>Программа муниципальных внутренних заимствований поселка Хомутовка</t>
  </si>
  <si>
    <t>Хомутовского района Курской области на 2015 год</t>
  </si>
  <si>
    <t>Хомутовского района Курской области на 2016 - 2017 годы</t>
  </si>
  <si>
    <t>к решению Собрания Депутатовпоселка Хомутовка</t>
  </si>
  <si>
    <t>поселка Хомутовка Хомутовского района Курской области на 2015 год</t>
  </si>
  <si>
    <t xml:space="preserve"> поселка Хомутовка Хомутовского района по возможным гарантийным случаям, в 2015 году</t>
  </si>
  <si>
    <t>Исполнение муниципальных гарантий поселка Хомутовка Хомутовского района</t>
  </si>
  <si>
    <t>Муниципальная программа «Энергосбережение и повышение энергетической эффективности поселка Хомутовка Хомутовского района Курской области на период 2010-2015 годы и перспективу до2020 года»</t>
  </si>
  <si>
    <t>Подпрограмма «Реализация и обеспечение муниципальной программы «Энергосбережение и повышение энергетической эффективности поселка Хомутовка Хомутовского района Курской области на период 2010-2015 годы и перспективу до2020 года »</t>
  </si>
  <si>
    <t>Муниципальная программа «Развитие муниципальной службы в муниципальном образовании поселок Хомутовка Хомутовского района Курской области»</t>
  </si>
  <si>
    <t>Подпрограмма «Реализация мероприятий, направленных на развитие муниципальной службы в муниципальном образовании поселок Хомутовка Хомутовского района Курской области» муниципальной программы «Развитие муниципальной службы в муниципальном образовании поселок Хомутовка Хомутовского района Курской области»</t>
  </si>
  <si>
    <t xml:space="preserve">Муниципальная программа  «Муниципальная программа «Реализация единой государственной политики в области предупреждения и ликвидации чрезвычайных ситуаций природного техногенного характера и обеспечение пожарной безопасности на территории муниципального образования «поселок Хомутовка» на 2014-2016 годы» </t>
  </si>
  <si>
    <t xml:space="preserve"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 «Защита населения и территории от чрезвычайных ситуаций, обеспечение пожарной безопасности и безопасности людей на водных объектах»  </t>
  </si>
  <si>
    <t>Муниципальная программа «Обеспечение доступным и комфортным жильем и коммунальными услугами граждан в муниципальном образовании поселок Хомутовка Хомутовского района Курской области 2015-2017 годы»</t>
  </si>
  <si>
    <t>Ведомственная структура расходов бюджета  поселка Хомутовка Хомутовского района Курской области на 2015 год</t>
  </si>
  <si>
    <t>Распределение бюджетных ассигнований по разделам, подразделам, целевым статьям (муниципальным программампоселка Хомутовка Хомутовского района Курской области и непрограммным направлениям деятельности), группам видов расходов классификации расходов                                                                                                                                       бюджета Поселка Хомутовка Хомутовскорго района Курской области на 2016 - 2017 годы</t>
  </si>
  <si>
    <t>Ведомственная структура расходов бюджета поселка Хомутовка Хомутовского района Курской области на 2016 -2017 годы</t>
  </si>
  <si>
    <t>к решению Собрания Депутатов поселока Хомутовка</t>
  </si>
  <si>
    <t>"О бюджете поселка ХомутовкаХомутовского района</t>
  </si>
  <si>
    <t>Распределение бюджетных ассигнований по целевым статьям (муниципальным программам поселка Хомутовка Хомутовского района Курской области и непрограммным направлениям деятельности), группам видов расходов классификации расходов бюджета                                                                                                                                   поселка Хомутовка Хомутовского района Курской области на 2015 год</t>
  </si>
  <si>
    <t>Распределение бюджетных ассигнований по целевым статьям (муниципальным программампоселка Хомутовка Хомутовского района Курской области и непрограммным направлениям деятельности), группам видов расходов классификации расходов бюджета                                                                                                                              поселкаХомутовка Хомутовского района района Курской области на 2016 - 2017 годы</t>
  </si>
  <si>
    <t>Условно утвержденные расходы</t>
  </si>
  <si>
    <t>2 00  00000 00 0000 000</t>
  </si>
  <si>
    <t>Безвозмездные поступления**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</si>
  <si>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</si>
  <si>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</si>
  <si>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</si>
  <si>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</si>
  <si>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1 11 02085 10 0000 120</t>
  </si>
  <si>
    <t>Доходы от размещения сумм, аккумулируемых в ходе проведения аукционов по продаже акций, находящихся в собственности поселений</t>
  </si>
  <si>
    <t>1 11 03050 10 0000 120</t>
  </si>
  <si>
    <t>Проценты, полученные от предоставления бюджетных кредитов внутри страны за счет средств бюджетов -поселений</t>
  </si>
  <si>
    <t>Доходы,    получаемые    в     виде     арендной    платы, а также   средства   от   продажи   права   на   заключение договоров     аренды     за     земли,     находящиеся          в собственности         поселений    (за             исключением земельных     участков муниципальных   бюджетных    и автономных учреждений)</t>
  </si>
  <si>
    <t>1 11 05027 10 0000 120</t>
  </si>
  <si>
    <t>Доходы, получаемые в   виде арендной      платы      за земельные     участки, расположенные     в    полосе отвода автомобильных дорог общего пользования местного   значения,   находящихся    в собственности поселений</t>
  </si>
  <si>
    <t>1 11 05035 10 0000 120</t>
  </si>
  <si>
    <t>Доходы  от  сдачи  в  аренду  имущества, находящегося в      оперативном      управлении   органов   управления поселений     и     созданных     ими     учреждений     (за исключением имущества муниципальных бюджетных и автономных учреждений)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</si>
  <si>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</si>
  <si>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</si>
  <si>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>1 11 05093 10 0000 120</t>
  </si>
  <si>
    <t>Доходы от предоставления на платной основе парковок (парковочных мест), расположенных на автомобильных дорогах    общего     пользования    местного    значения, относящихся к собственности поселений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</si>
  <si>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</si>
  <si>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</si>
  <si>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1 1109035 10 0000 120</t>
  </si>
  <si>
    <t>Доходы от эксплуатации и использования имущества автомобильных дорог, находящихся в собственности поселений</t>
  </si>
  <si>
    <t>1 1109045 10 0000 120</t>
  </si>
  <si>
    <t>Прочие   поступления     от     использования имущества, находящегося    в        собственности    поселений        (за исключением    имущества муниципальных  бюджетных и   автономных учреждений,    а    также    имущества муниципальных унитарных   предприятий,   в том числе казенных)</t>
  </si>
  <si>
    <t>1 12 05050 10 0000 120</t>
  </si>
  <si>
    <t>Плата за пользование водными объектами, находящимися в собственности поселений</t>
  </si>
  <si>
    <t>1 13 01540 10 0000 130</t>
  </si>
  <si>
    <t>Плата    за    оказание    услуг     по    присоединению объектов    дорожного сервиса к автомобильным дорогам общего пользования     местного     значения, зачисляемая в бюджеты поселений</t>
  </si>
  <si>
    <t>1 14 01050 10 0000 410</t>
  </si>
  <si>
    <t>Доходы от продажи квартир, находящихся в собственности поселений</t>
  </si>
  <si>
    <t>1 14 02052 10 0000 410</t>
  </si>
  <si>
    <t>Доходы    от    реализации    имущества, находящегося в оперативном управлении учреждений,   находящихся   в ведении органов       управления         поселений         (за исключением   имущества    муниципальных бюджетных и    автономных    учреждений),    в части    реализации основных средств по указанному имуществу</t>
  </si>
  <si>
    <t>1 14 02052 10 0000 440</t>
  </si>
  <si>
    <t>Доходы    от    реализации    имущества, находящегося в оперативном управлении учреждений,   находящихся   в ведении органов       управления         поселений         (за исключением   имущества    муниципальных бюджетных и     автономных     учреждений),     в  части  реализации материальных запасов по указанному имуществу</t>
  </si>
  <si>
    <t>1 14 02053 10 0000 410</t>
  </si>
  <si>
    <t>Доходы    от         реализации         иного         имущества, находящегося    в        собственности        поселений    (за исключением имущества муниципальных бюджетных и автономных        учреждений,        а    также    имущества муниципальных   унитарных предприятий, в том   числе казенных), в части реализации основных средств по указанному имуществу</t>
  </si>
  <si>
    <t>1 14 02053 10 0000 440</t>
  </si>
  <si>
    <t>Доходы    от         реализации         иного         имущества, находящегося    в        собственности        поселений    (за исключением имущества муниципальных бюджетных и автономных       учреждений,        а   также    имущества муниципальных   унитарных предприятий, в том   числе казенных), в части реализации материальных запасов по указанному имуществу</t>
  </si>
  <si>
    <t>1 14 03050 10 0000 410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</si>
  <si>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</si>
  <si>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</si>
  <si>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</si>
  <si>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1 14 04050 10 0000 420</t>
  </si>
  <si>
    <t>Доходы от продажи нематериальных активов, находящихся в собственности поселений</t>
  </si>
  <si>
    <t>1 14 06025 10 0000 430</t>
  </si>
  <si>
    <t>Доходы от продажи земельных участков, находящихся в      собственности      поселений   (за         исключением земельных     участков муниципальных   бюджетных    и автономных учреждений)</t>
  </si>
  <si>
    <t>1 16 18050 10 0000 140</t>
  </si>
  <si>
    <t>Денежные взыскания (штрафы) за нарушение бюджетного законодательства (в части бюджетов поселений)</t>
  </si>
  <si>
    <t>Денежные    взыскания,      налагаемые      в возмещение ущерба,   причиненного    в результате незаконного или нецелевого использования бюджетных средств (в части бюджетов поселений)</t>
  </si>
  <si>
    <t>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</si>
  <si>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</si>
  <si>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1 16 37040 10 0000 140</t>
  </si>
  <si>
    <t>Поступления        сумм        в        возмещение        вреда, причиняемого    автомобильным      дорогам      местного значения                транспортными                 средствами, осуществляющими перевозки   тяжеловесных   и   (или) крупногабаритных грузов,  зачисляемые     в    бюджеты поселений</t>
  </si>
  <si>
    <t>1 16 42050 10 0000 140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</si>
  <si>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поселений</t>
  </si>
  <si>
    <t>1 16 46000 10 0000 140</t>
  </si>
  <si>
    <t>Поступления    сумм     в    возмещение ущерба в связи с нарушением    исполнителем    (подрядчиком)    условий государственных    контрактов    или    иных    договоров, финансируемых    за    счет    средств    муниципальных дорожных фондов поселений, либо в связи с уклонением от заключения таких контрактов или иных договоров</t>
  </si>
  <si>
    <t>1 16 51040 02 0000 140</t>
  </si>
  <si>
    <t>Денежные      взыскания       (штрафы), установленные законами     субъектов Российской Федерации за несоблюдение   муниципальных      правовых      актов, зачисляемые в бюджеты поселений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</si>
  <si>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</si>
  <si>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</si>
  <si>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1 13 01995 10 0000 130</t>
  </si>
  <si>
    <t>1 13 02995 10 0000 130</t>
  </si>
  <si>
    <t>1 17 01050 10 0000 180</t>
  </si>
  <si>
    <t>Невыясненные поступления, зачисляемые в бюджеты поселений</t>
  </si>
  <si>
    <t>Прочие неналоговые доходы бюджетов поселений</t>
  </si>
  <si>
    <t>бюджета поселка Хомутовка Хомутовского района Курской области</t>
  </si>
  <si>
    <t>поселка Хомутовка Хомутовкого района Курской области на 2016 - 2017 годы</t>
  </si>
  <si>
    <t>Исполнение муниципальных гарантий поселка Хомутовка Хомутовского района района</t>
  </si>
  <si>
    <t>Средства, получаемые  от передачи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 в залог, в доверительное управление</t>
  </si>
  <si>
    <t>1 11 09015 10 0000 120</t>
  </si>
  <si>
    <t>Прочие доходы от оказания платных услуг (работ) получателями средств бюджетов поселений</t>
  </si>
  <si>
    <t>Прочие доходы от компенсации затрат  бюджетов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</si>
  <si>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</si>
  <si>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</si>
  <si>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117 05050 10 0000 180</t>
  </si>
  <si>
    <t>Сумма  на 2016 год</t>
  </si>
  <si>
    <t xml:space="preserve">                                       </t>
  </si>
  <si>
    <t>111 05013 10 0000 120</t>
  </si>
  <si>
    <t>при принятии бюджета</t>
  </si>
  <si>
    <t>1.1. Перечень подлежащих предоставлению муниципальных гарантий поселка Хомутовка Хомутовского района в 2015 году</t>
  </si>
  <si>
    <t>1.1. Перечень подлежащих предоставлению муниципальных гарантий поселка Хомутовка Хомутовского района в 2016-2017 годах</t>
  </si>
  <si>
    <t>поселка Хомутовка Хомутовского района по возможным гарантийным случаям, в 2016-2017 годах году</t>
  </si>
  <si>
    <t>Приложение №16</t>
  </si>
  <si>
    <t>Объем бюджетных ассигнований на исполнение гарантий по возможным гарантийным случаям в 2016-2017  годах, рублей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</si>
  <si>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</si>
  <si>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      111 05010 00 0000 120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</si>
  <si>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
</t>
  </si>
  <si>
    <t>Жилищное хозяйство</t>
  </si>
  <si>
    <t>Хомутовского района  от 24.12.2014 г. № 14/92</t>
  </si>
  <si>
    <t>Хомутовского  района  от 24.12.2014г. № 14/92</t>
  </si>
  <si>
    <t>Хомутовского района района  от 24.12.2014г. № 14/92</t>
  </si>
  <si>
    <t>Хомутовского района   от 24.12.2014г. № 14/92</t>
  </si>
  <si>
    <t>Хомутовского района  от 24.12.2014г. № 14/92</t>
  </si>
  <si>
    <t>Хомутовского района  от24.12.2014г. № 14/92</t>
  </si>
  <si>
    <t xml:space="preserve"> Хомутовского района района  от24.12.2014г. № 14/92</t>
  </si>
  <si>
    <t>Хомутовского района  от 24.12.2014г. №14/92</t>
  </si>
  <si>
    <t>Хомутовкого  района  от24.12.2014г. №14/92</t>
  </si>
  <si>
    <t>Объем бюджетных ассигнований на исполнение гарантий по возможным гарантийным случаям в 2015 году рублей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</si>
</sst>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[$-FC19]d\ mmmm\ yyyy\ &quot;г.&quot;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4"/>
      <name val="Arial Cyr"/>
      <family val="2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8"/>
      <color indexed="8"/>
      <name val="Calibri"/>
      <family val="2"/>
    </font>
    <font>
      <sz val="8"/>
      <color theme="1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4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60" applyFont="1" applyFill="1">
      <alignment/>
      <protection/>
    </xf>
    <xf numFmtId="0" fontId="26" fillId="0" borderId="0" xfId="60" applyFont="1" applyFill="1" applyAlignment="1">
      <alignment vertical="center"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0" xfId="0" applyNumberFormat="1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73" fontId="22" fillId="0" borderId="0" xfId="0" applyNumberFormat="1" applyFont="1" applyFill="1" applyAlignment="1">
      <alignment/>
    </xf>
    <xf numFmtId="0" fontId="28" fillId="0" borderId="0" xfId="67" applyFont="1" applyFill="1" applyAlignment="1">
      <alignment vertical="center"/>
      <protection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0" xfId="60" applyFont="1" applyFill="1" applyAlignment="1">
      <alignment horizontal="center" vertical="center"/>
      <protection/>
    </xf>
    <xf numFmtId="0" fontId="24" fillId="0" borderId="0" xfId="60" applyFont="1" applyFill="1" applyAlignment="1">
      <alignment vertical="center"/>
      <protection/>
    </xf>
    <xf numFmtId="0" fontId="26" fillId="0" borderId="0" xfId="60" applyFont="1" applyFill="1" applyAlignment="1">
      <alignment horizontal="center" vertical="center"/>
      <protection/>
    </xf>
    <xf numFmtId="0" fontId="24" fillId="0" borderId="0" xfId="67" applyFont="1" applyFill="1" applyAlignment="1">
      <alignment vertical="center"/>
      <protection/>
    </xf>
    <xf numFmtId="0" fontId="22" fillId="0" borderId="11" xfId="0" applyFont="1" applyBorder="1" applyAlignment="1">
      <alignment horizontal="left" vertical="center" wrapText="1"/>
    </xf>
    <xf numFmtId="0" fontId="23" fillId="0" borderId="0" xfId="0" applyFont="1" applyFill="1" applyAlignment="1">
      <alignment vertical="center"/>
    </xf>
    <xf numFmtId="0" fontId="24" fillId="0" borderId="0" xfId="60" applyFont="1" applyFill="1" applyAlignment="1">
      <alignment vertical="center" wrapText="1"/>
      <protection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24" borderId="13" xfId="0" applyNumberFormat="1" applyFont="1" applyFill="1" applyBorder="1" applyAlignment="1">
      <alignment horizontal="right" vertical="center" wrapText="1"/>
    </xf>
    <xf numFmtId="49" fontId="22" fillId="24" borderId="14" xfId="0" applyNumberFormat="1" applyFont="1" applyFill="1" applyBorder="1" applyAlignment="1">
      <alignment horizontal="left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173" fontId="22" fillId="0" borderId="11" xfId="0" applyNumberFormat="1" applyFont="1" applyFill="1" applyBorder="1" applyAlignment="1">
      <alignment horizontal="right" vertical="center" wrapText="1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0" fontId="24" fillId="0" borderId="0" xfId="67" applyFont="1" applyFill="1" applyAlignment="1">
      <alignment vertical="center" wrapText="1"/>
      <protection/>
    </xf>
    <xf numFmtId="0" fontId="24" fillId="0" borderId="0" xfId="67" applyFont="1" applyAlignment="1">
      <alignment vertical="center" wrapText="1"/>
      <protection/>
    </xf>
    <xf numFmtId="0" fontId="28" fillId="0" borderId="0" xfId="67" applyFont="1" applyFill="1" applyAlignment="1">
      <alignment vertical="center" wrapText="1"/>
      <protection/>
    </xf>
    <xf numFmtId="0" fontId="28" fillId="0" borderId="0" xfId="67" applyFont="1" applyAlignment="1">
      <alignment vertical="center" wrapText="1"/>
      <protection/>
    </xf>
    <xf numFmtId="0" fontId="26" fillId="0" borderId="0" xfId="60" applyFont="1" applyFill="1" applyAlignment="1">
      <alignment vertical="center" wrapText="1"/>
      <protection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73" fontId="22" fillId="0" borderId="0" xfId="0" applyNumberFormat="1" applyFont="1" applyAlignment="1">
      <alignment vertical="center" wrapText="1"/>
    </xf>
    <xf numFmtId="0" fontId="24" fillId="0" borderId="0" xfId="60" applyFont="1" applyFill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 wrapText="1"/>
      <protection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73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25" fillId="0" borderId="0" xfId="0" applyFont="1" applyFill="1" applyAlignment="1">
      <alignment/>
    </xf>
    <xf numFmtId="0" fontId="32" fillId="0" borderId="0" xfId="58" applyFont="1" applyFill="1" applyAlignment="1">
      <alignment vertical="top"/>
      <protection/>
    </xf>
    <xf numFmtId="173" fontId="29" fillId="0" borderId="0" xfId="0" applyNumberFormat="1" applyFont="1" applyFill="1" applyAlignment="1">
      <alignment vertical="center" wrapText="1"/>
    </xf>
    <xf numFmtId="173" fontId="29" fillId="0" borderId="0" xfId="0" applyNumberFormat="1" applyFont="1" applyFill="1" applyAlignment="1">
      <alignment vertical="center"/>
    </xf>
    <xf numFmtId="0" fontId="36" fillId="0" borderId="0" xfId="55" applyFont="1" applyAlignment="1">
      <alignment horizontal="center"/>
      <protection/>
    </xf>
    <xf numFmtId="0" fontId="0" fillId="0" borderId="0" xfId="55">
      <alignment/>
      <protection/>
    </xf>
    <xf numFmtId="0" fontId="30" fillId="0" borderId="0" xfId="55" applyFont="1">
      <alignment/>
      <protection/>
    </xf>
    <xf numFmtId="173" fontId="36" fillId="0" borderId="0" xfId="55" applyNumberFormat="1" applyFont="1">
      <alignment/>
      <protection/>
    </xf>
    <xf numFmtId="0" fontId="37" fillId="0" borderId="0" xfId="55" applyFont="1">
      <alignment/>
      <protection/>
    </xf>
    <xf numFmtId="0" fontId="39" fillId="0" borderId="0" xfId="55" applyFont="1">
      <alignment/>
      <protection/>
    </xf>
    <xf numFmtId="0" fontId="40" fillId="0" borderId="0" xfId="55" applyFont="1">
      <alignment/>
      <protection/>
    </xf>
    <xf numFmtId="0" fontId="41" fillId="0" borderId="0" xfId="55" applyFont="1" applyAlignment="1">
      <alignment vertical="center"/>
      <protection/>
    </xf>
    <xf numFmtId="0" fontId="36" fillId="0" borderId="0" xfId="55" applyFont="1" applyAlignment="1">
      <alignment vertical="center" wrapText="1"/>
      <protection/>
    </xf>
    <xf numFmtId="0" fontId="36" fillId="0" borderId="0" xfId="55" applyFont="1">
      <alignment/>
      <protection/>
    </xf>
    <xf numFmtId="49" fontId="30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2" fillId="0" borderId="0" xfId="55" applyFont="1" applyAlignment="1">
      <alignment horizontal="center"/>
      <protection/>
    </xf>
    <xf numFmtId="0" fontId="24" fillId="0" borderId="0" xfId="55" applyFont="1">
      <alignment/>
      <protection/>
    </xf>
    <xf numFmtId="173" fontId="22" fillId="0" borderId="0" xfId="55" applyNumberFormat="1" applyFont="1">
      <alignment/>
      <protection/>
    </xf>
    <xf numFmtId="0" fontId="0" fillId="0" borderId="0" xfId="55" applyAlignment="1">
      <alignment vertical="center"/>
      <protection/>
    </xf>
    <xf numFmtId="0" fontId="9" fillId="0" borderId="0" xfId="55" applyFont="1" applyAlignment="1">
      <alignment vertical="center"/>
      <protection/>
    </xf>
    <xf numFmtId="0" fontId="0" fillId="0" borderId="0" xfId="55" applyFont="1" applyFill="1">
      <alignment/>
      <protection/>
    </xf>
    <xf numFmtId="0" fontId="0" fillId="0" borderId="0" xfId="55" applyFont="1">
      <alignment/>
      <protection/>
    </xf>
    <xf numFmtId="0" fontId="0" fillId="0" borderId="0" xfId="55" applyAlignment="1">
      <alignment horizontal="center"/>
      <protection/>
    </xf>
    <xf numFmtId="0" fontId="37" fillId="0" borderId="0" xfId="55" applyFont="1" applyAlignment="1">
      <alignment horizontal="left"/>
      <protection/>
    </xf>
    <xf numFmtId="0" fontId="18" fillId="0" borderId="0" xfId="55" applyFont="1">
      <alignment/>
      <protection/>
    </xf>
    <xf numFmtId="0" fontId="34" fillId="0" borderId="0" xfId="55" applyFont="1">
      <alignment/>
      <protection/>
    </xf>
    <xf numFmtId="0" fontId="42" fillId="0" borderId="0" xfId="55" applyFont="1" applyAlignment="1">
      <alignment horizontal="center"/>
      <protection/>
    </xf>
    <xf numFmtId="0" fontId="42" fillId="0" borderId="0" xfId="55" applyFont="1" applyAlignment="1">
      <alignment horizontal="left"/>
      <protection/>
    </xf>
    <xf numFmtId="173" fontId="25" fillId="0" borderId="0" xfId="55" applyNumberFormat="1" applyFont="1">
      <alignment/>
      <protection/>
    </xf>
    <xf numFmtId="0" fontId="22" fillId="0" borderId="0" xfId="55" applyFont="1">
      <alignment/>
      <protection/>
    </xf>
    <xf numFmtId="0" fontId="33" fillId="0" borderId="0" xfId="55" applyFont="1">
      <alignment/>
      <protection/>
    </xf>
    <xf numFmtId="0" fontId="24" fillId="0" borderId="0" xfId="55" applyFont="1" applyAlignment="1">
      <alignment horizontal="center"/>
      <protection/>
    </xf>
    <xf numFmtId="0" fontId="24" fillId="0" borderId="0" xfId="55" applyFont="1" applyAlignment="1">
      <alignment horizontal="left"/>
      <protection/>
    </xf>
    <xf numFmtId="173" fontId="24" fillId="0" borderId="0" xfId="55" applyNumberFormat="1" applyFont="1">
      <alignment/>
      <protection/>
    </xf>
    <xf numFmtId="0" fontId="0" fillId="0" borderId="0" xfId="54">
      <alignment/>
      <protection/>
    </xf>
    <xf numFmtId="173" fontId="0" fillId="0" borderId="0" xfId="54" applyNumberFormat="1">
      <alignment/>
      <protection/>
    </xf>
    <xf numFmtId="0" fontId="0" fillId="25" borderId="0" xfId="55" applyFill="1">
      <alignment/>
      <protection/>
    </xf>
    <xf numFmtId="0" fontId="0" fillId="26" borderId="0" xfId="55" applyFill="1">
      <alignment/>
      <protection/>
    </xf>
    <xf numFmtId="0" fontId="0" fillId="27" borderId="0" xfId="55" applyFill="1">
      <alignment/>
      <protection/>
    </xf>
    <xf numFmtId="0" fontId="0" fillId="28" borderId="0" xfId="55" applyFill="1">
      <alignment/>
      <protection/>
    </xf>
    <xf numFmtId="0" fontId="0" fillId="29" borderId="0" xfId="55" applyFill="1">
      <alignment/>
      <protection/>
    </xf>
    <xf numFmtId="4" fontId="24" fillId="30" borderId="11" xfId="0" applyNumberFormat="1" applyFont="1" applyFill="1" applyBorder="1" applyAlignment="1">
      <alignment horizontal="center" vertical="center" wrapText="1"/>
    </xf>
    <xf numFmtId="173" fontId="24" fillId="30" borderId="11" xfId="0" applyNumberFormat="1" applyFont="1" applyFill="1" applyBorder="1" applyAlignment="1">
      <alignment horizontal="center" vertical="center" wrapText="1"/>
    </xf>
    <xf numFmtId="173" fontId="26" fillId="30" borderId="11" xfId="0" applyNumberFormat="1" applyFont="1" applyFill="1" applyBorder="1" applyAlignment="1">
      <alignment horizontal="center" vertical="center" wrapText="1"/>
    </xf>
    <xf numFmtId="173" fontId="24" fillId="30" borderId="11" xfId="0" applyNumberFormat="1" applyFont="1" applyFill="1" applyBorder="1" applyAlignment="1">
      <alignment horizontal="center" vertical="center"/>
    </xf>
    <xf numFmtId="0" fontId="0" fillId="31" borderId="0" xfId="55" applyFill="1" applyAlignment="1">
      <alignment vertical="center"/>
      <protection/>
    </xf>
    <xf numFmtId="49" fontId="22" fillId="30" borderId="16" xfId="0" applyNumberFormat="1" applyFont="1" applyFill="1" applyBorder="1" applyAlignment="1">
      <alignment horizontal="center" vertical="top" wrapText="1"/>
    </xf>
    <xf numFmtId="0" fontId="22" fillId="30" borderId="17" xfId="0" applyFont="1" applyFill="1" applyBorder="1" applyAlignment="1">
      <alignment horizontal="center" vertical="top" wrapText="1"/>
    </xf>
    <xf numFmtId="0" fontId="22" fillId="30" borderId="17" xfId="0" applyFont="1" applyFill="1" applyBorder="1" applyAlignment="1">
      <alignment vertical="top" wrapText="1"/>
    </xf>
    <xf numFmtId="0" fontId="0" fillId="30" borderId="0" xfId="55" applyFill="1" applyAlignment="1">
      <alignment vertical="center"/>
      <protection/>
    </xf>
    <xf numFmtId="0" fontId="0" fillId="30" borderId="0" xfId="55" applyFill="1">
      <alignment/>
      <protection/>
    </xf>
    <xf numFmtId="0" fontId="26" fillId="30" borderId="11" xfId="0" applyFont="1" applyFill="1" applyBorder="1" applyAlignment="1">
      <alignment horizontal="center" vertical="center" wrapText="1"/>
    </xf>
    <xf numFmtId="0" fontId="26" fillId="30" borderId="11" xfId="0" applyFont="1" applyFill="1" applyBorder="1" applyAlignment="1">
      <alignment horizontal="left" vertical="center" wrapText="1"/>
    </xf>
    <xf numFmtId="0" fontId="24" fillId="30" borderId="11" xfId="0" applyFont="1" applyFill="1" applyBorder="1" applyAlignment="1">
      <alignment horizontal="center" vertical="center" wrapText="1"/>
    </xf>
    <xf numFmtId="0" fontId="24" fillId="30" borderId="11" xfId="0" applyFont="1" applyFill="1" applyBorder="1" applyAlignment="1">
      <alignment horizontal="left" vertical="center" wrapText="1"/>
    </xf>
    <xf numFmtId="49" fontId="45" fillId="30" borderId="11" xfId="53" applyNumberFormat="1" applyFont="1" applyFill="1" applyBorder="1" applyAlignment="1">
      <alignment horizontal="center"/>
      <protection/>
    </xf>
    <xf numFmtId="0" fontId="45" fillId="30" borderId="11" xfId="53" applyFont="1" applyFill="1" applyBorder="1" applyAlignment="1">
      <alignment wrapText="1"/>
      <protection/>
    </xf>
    <xf numFmtId="49" fontId="45" fillId="30" borderId="11" xfId="53" applyNumberFormat="1" applyFont="1" applyFill="1" applyBorder="1" applyAlignment="1">
      <alignment horizontal="center" wrapText="1"/>
      <protection/>
    </xf>
    <xf numFmtId="0" fontId="24" fillId="30" borderId="11" xfId="0" applyNumberFormat="1" applyFont="1" applyFill="1" applyBorder="1" applyAlignment="1">
      <alignment horizontal="left" vertical="center" wrapText="1"/>
    </xf>
    <xf numFmtId="0" fontId="26" fillId="30" borderId="11" xfId="0" applyFont="1" applyFill="1" applyBorder="1" applyAlignment="1">
      <alignment horizontal="left" vertical="center"/>
    </xf>
    <xf numFmtId="173" fontId="26" fillId="30" borderId="11" xfId="0" applyNumberFormat="1" applyFont="1" applyFill="1" applyBorder="1" applyAlignment="1">
      <alignment horizontal="center" vertical="center"/>
    </xf>
    <xf numFmtId="0" fontId="23" fillId="32" borderId="11" xfId="0" applyFont="1" applyFill="1" applyBorder="1" applyAlignment="1">
      <alignment vertical="center" wrapText="1"/>
    </xf>
    <xf numFmtId="49" fontId="22" fillId="30" borderId="11" xfId="0" applyNumberFormat="1" applyFont="1" applyFill="1" applyBorder="1" applyAlignment="1">
      <alignment horizontal="center" vertical="center" wrapText="1"/>
    </xf>
    <xf numFmtId="49" fontId="23" fillId="32" borderId="11" xfId="0" applyNumberFormat="1" applyFont="1" applyFill="1" applyBorder="1" applyAlignment="1">
      <alignment horizontal="center" vertical="center" wrapText="1"/>
    </xf>
    <xf numFmtId="49" fontId="23" fillId="32" borderId="18" xfId="0" applyNumberFormat="1" applyFont="1" applyFill="1" applyBorder="1" applyAlignment="1">
      <alignment horizontal="center" vertical="center" wrapText="1"/>
    </xf>
    <xf numFmtId="49" fontId="23" fillId="32" borderId="13" xfId="0" applyNumberFormat="1" applyFont="1" applyFill="1" applyBorder="1" applyAlignment="1">
      <alignment horizontal="center" vertical="center" wrapText="1"/>
    </xf>
    <xf numFmtId="49" fontId="23" fillId="32" borderId="14" xfId="0" applyNumberFormat="1" applyFont="1" applyFill="1" applyBorder="1" applyAlignment="1">
      <alignment horizontal="center" vertical="center" wrapText="1"/>
    </xf>
    <xf numFmtId="49" fontId="23" fillId="32" borderId="19" xfId="0" applyNumberFormat="1" applyFont="1" applyFill="1" applyBorder="1" applyAlignment="1">
      <alignment horizontal="center" vertical="center" wrapText="1"/>
    </xf>
    <xf numFmtId="173" fontId="23" fillId="32" borderId="11" xfId="0" applyNumberFormat="1" applyFont="1" applyFill="1" applyBorder="1" applyAlignment="1">
      <alignment horizontal="right" vertical="center" wrapText="1"/>
    </xf>
    <xf numFmtId="49" fontId="23" fillId="30" borderId="11" xfId="0" applyNumberFormat="1" applyFont="1" applyFill="1" applyBorder="1" applyAlignment="1">
      <alignment horizontal="center" vertical="center" wrapText="1"/>
    </xf>
    <xf numFmtId="0" fontId="23" fillId="32" borderId="11" xfId="0" applyFont="1" applyFill="1" applyBorder="1" applyAlignment="1">
      <alignment horizontal="left" vertical="center" wrapText="1"/>
    </xf>
    <xf numFmtId="2" fontId="23" fillId="30" borderId="18" xfId="67" applyNumberFormat="1" applyFont="1" applyFill="1" applyBorder="1" applyAlignment="1">
      <alignment horizontal="left" vertical="center" wrapText="1"/>
      <protection/>
    </xf>
    <xf numFmtId="49" fontId="23" fillId="30" borderId="11" xfId="67" applyNumberFormat="1" applyFont="1" applyFill="1" applyBorder="1" applyAlignment="1">
      <alignment horizontal="center" vertical="center" wrapText="1"/>
      <protection/>
    </xf>
    <xf numFmtId="49" fontId="26" fillId="30" borderId="11" xfId="67" applyNumberFormat="1" applyFont="1" applyFill="1" applyBorder="1" applyAlignment="1">
      <alignment horizontal="center" vertical="center" wrapText="1"/>
      <protection/>
    </xf>
    <xf numFmtId="49" fontId="26" fillId="30" borderId="18" xfId="67" applyNumberFormat="1" applyFont="1" applyFill="1" applyBorder="1" applyAlignment="1">
      <alignment horizontal="center" vertical="center" wrapText="1"/>
      <protection/>
    </xf>
    <xf numFmtId="49" fontId="23" fillId="30" borderId="18" xfId="0" applyNumberFormat="1" applyFont="1" applyFill="1" applyBorder="1" applyAlignment="1">
      <alignment horizontal="right" vertical="center" wrapText="1"/>
    </xf>
    <xf numFmtId="49" fontId="23" fillId="30" borderId="19" xfId="0" applyNumberFormat="1" applyFont="1" applyFill="1" applyBorder="1" applyAlignment="1">
      <alignment vertical="center" wrapText="1"/>
    </xf>
    <xf numFmtId="49" fontId="26" fillId="30" borderId="19" xfId="67" applyNumberFormat="1" applyFont="1" applyFill="1" applyBorder="1" applyAlignment="1">
      <alignment horizontal="center" vertical="center" wrapText="1"/>
      <protection/>
    </xf>
    <xf numFmtId="173" fontId="26" fillId="30" borderId="11" xfId="67" applyNumberFormat="1" applyFont="1" applyFill="1" applyBorder="1" applyAlignment="1">
      <alignment vertical="center" wrapText="1"/>
      <protection/>
    </xf>
    <xf numFmtId="2" fontId="22" fillId="30" borderId="18" xfId="67" applyNumberFormat="1" applyFont="1" applyFill="1" applyBorder="1" applyAlignment="1">
      <alignment horizontal="left" vertical="center" wrapText="1"/>
      <protection/>
    </xf>
    <xf numFmtId="49" fontId="22" fillId="30" borderId="11" xfId="67" applyNumberFormat="1" applyFont="1" applyFill="1" applyBorder="1" applyAlignment="1">
      <alignment horizontal="center" vertical="center" wrapText="1"/>
      <protection/>
    </xf>
    <xf numFmtId="49" fontId="24" fillId="30" borderId="11" xfId="67" applyNumberFormat="1" applyFont="1" applyFill="1" applyBorder="1" applyAlignment="1">
      <alignment horizontal="center" vertical="center" wrapText="1"/>
      <protection/>
    </xf>
    <xf numFmtId="49" fontId="24" fillId="30" borderId="18" xfId="67" applyNumberFormat="1" applyFont="1" applyFill="1" applyBorder="1" applyAlignment="1">
      <alignment horizontal="center" vertical="center" wrapText="1"/>
      <protection/>
    </xf>
    <xf numFmtId="49" fontId="22" fillId="30" borderId="20" xfId="0" applyNumberFormat="1" applyFont="1" applyFill="1" applyBorder="1" applyAlignment="1">
      <alignment horizontal="right" vertical="center" wrapText="1"/>
    </xf>
    <xf numFmtId="49" fontId="22" fillId="30" borderId="21" xfId="0" applyNumberFormat="1" applyFont="1" applyFill="1" applyBorder="1" applyAlignment="1">
      <alignment vertical="center" wrapText="1"/>
    </xf>
    <xf numFmtId="49" fontId="24" fillId="30" borderId="19" xfId="67" applyNumberFormat="1" applyFont="1" applyFill="1" applyBorder="1" applyAlignment="1">
      <alignment horizontal="center" vertical="center" wrapText="1"/>
      <protection/>
    </xf>
    <xf numFmtId="173" fontId="24" fillId="30" borderId="11" xfId="67" applyNumberFormat="1" applyFont="1" applyFill="1" applyBorder="1" applyAlignment="1">
      <alignment vertical="center" wrapText="1"/>
      <protection/>
    </xf>
    <xf numFmtId="0" fontId="22" fillId="30" borderId="11" xfId="0" applyFont="1" applyFill="1" applyBorder="1" applyAlignment="1">
      <alignment vertical="center" wrapText="1"/>
    </xf>
    <xf numFmtId="49" fontId="22" fillId="30" borderId="18" xfId="0" applyNumberFormat="1" applyFont="1" applyFill="1" applyBorder="1" applyAlignment="1">
      <alignment horizontal="center" vertical="center" wrapText="1"/>
    </xf>
    <xf numFmtId="49" fontId="23" fillId="30" borderId="20" xfId="0" applyNumberFormat="1" applyFont="1" applyFill="1" applyBorder="1" applyAlignment="1">
      <alignment horizontal="right" vertical="center" wrapText="1"/>
    </xf>
    <xf numFmtId="49" fontId="23" fillId="30" borderId="21" xfId="0" applyNumberFormat="1" applyFont="1" applyFill="1" applyBorder="1" applyAlignment="1">
      <alignment vertical="center" wrapText="1"/>
    </xf>
    <xf numFmtId="0" fontId="22" fillId="30" borderId="11" xfId="0" applyFont="1" applyFill="1" applyBorder="1" applyAlignment="1">
      <alignment horizontal="left" vertical="center" wrapText="1"/>
    </xf>
    <xf numFmtId="0" fontId="23" fillId="30" borderId="11" xfId="0" applyFont="1" applyFill="1" applyBorder="1" applyAlignment="1">
      <alignment vertical="center" wrapText="1"/>
    </xf>
    <xf numFmtId="49" fontId="23" fillId="30" borderId="18" xfId="0" applyNumberFormat="1" applyFont="1" applyFill="1" applyBorder="1" applyAlignment="1">
      <alignment horizontal="center" vertical="center" wrapText="1"/>
    </xf>
    <xf numFmtId="49" fontId="23" fillId="30" borderId="19" xfId="0" applyNumberFormat="1" applyFont="1" applyFill="1" applyBorder="1" applyAlignment="1">
      <alignment horizontal="left" vertical="center" wrapText="1"/>
    </xf>
    <xf numFmtId="49" fontId="23" fillId="30" borderId="19" xfId="0" applyNumberFormat="1" applyFont="1" applyFill="1" applyBorder="1" applyAlignment="1">
      <alignment horizontal="center" vertical="center" wrapText="1"/>
    </xf>
    <xf numFmtId="173" fontId="23" fillId="30" borderId="11" xfId="0" applyNumberFormat="1" applyFont="1" applyFill="1" applyBorder="1" applyAlignment="1">
      <alignment horizontal="right" vertical="center" wrapText="1"/>
    </xf>
    <xf numFmtId="0" fontId="23" fillId="32" borderId="13" xfId="0" applyFont="1" applyFill="1" applyBorder="1" applyAlignment="1">
      <alignment horizontal="center" vertical="center" wrapText="1"/>
    </xf>
    <xf numFmtId="0" fontId="23" fillId="32" borderId="14" xfId="0" applyFont="1" applyFill="1" applyBorder="1" applyAlignment="1">
      <alignment horizontal="center" vertical="center" wrapText="1"/>
    </xf>
    <xf numFmtId="0" fontId="23" fillId="30" borderId="18" xfId="0" applyFont="1" applyFill="1" applyBorder="1" applyAlignment="1">
      <alignment horizontal="right" vertical="center" wrapText="1"/>
    </xf>
    <xf numFmtId="49" fontId="23" fillId="32" borderId="19" xfId="0" applyNumberFormat="1" applyFont="1" applyFill="1" applyBorder="1" applyAlignment="1">
      <alignment horizontal="left" vertical="center" wrapText="1"/>
    </xf>
    <xf numFmtId="0" fontId="22" fillId="30" borderId="13" xfId="0" applyFont="1" applyFill="1" applyBorder="1" applyAlignment="1">
      <alignment horizontal="right" vertical="center" wrapText="1"/>
    </xf>
    <xf numFmtId="49" fontId="22" fillId="30" borderId="14" xfId="0" applyNumberFormat="1" applyFont="1" applyFill="1" applyBorder="1" applyAlignment="1">
      <alignment horizontal="left" vertical="center" wrapText="1"/>
    </xf>
    <xf numFmtId="49" fontId="22" fillId="30" borderId="21" xfId="0" applyNumberFormat="1" applyFont="1" applyFill="1" applyBorder="1" applyAlignment="1">
      <alignment horizontal="center" vertical="center" wrapText="1"/>
    </xf>
    <xf numFmtId="173" fontId="22" fillId="32" borderId="22" xfId="0" applyNumberFormat="1" applyFont="1" applyFill="1" applyBorder="1" applyAlignment="1">
      <alignment horizontal="right" vertical="center" wrapText="1"/>
    </xf>
    <xf numFmtId="0" fontId="24" fillId="30" borderId="0" xfId="0" applyFont="1" applyFill="1" applyAlignment="1">
      <alignment vertical="center" wrapText="1"/>
    </xf>
    <xf numFmtId="49" fontId="22" fillId="30" borderId="22" xfId="0" applyNumberFormat="1" applyFont="1" applyFill="1" applyBorder="1" applyAlignment="1">
      <alignment horizontal="center" vertical="center" wrapText="1"/>
    </xf>
    <xf numFmtId="49" fontId="22" fillId="30" borderId="20" xfId="0" applyNumberFormat="1" applyFont="1" applyFill="1" applyBorder="1" applyAlignment="1">
      <alignment horizontal="center" vertical="center" wrapText="1"/>
    </xf>
    <xf numFmtId="0" fontId="22" fillId="30" borderId="18" xfId="0" applyFont="1" applyFill="1" applyBorder="1" applyAlignment="1">
      <alignment horizontal="right" vertical="center" wrapText="1"/>
    </xf>
    <xf numFmtId="0" fontId="22" fillId="30" borderId="19" xfId="0" applyFont="1" applyFill="1" applyBorder="1" applyAlignment="1">
      <alignment horizontal="left" vertical="center" wrapText="1"/>
    </xf>
    <xf numFmtId="0" fontId="22" fillId="30" borderId="12" xfId="0" applyFont="1" applyFill="1" applyBorder="1" applyAlignment="1">
      <alignment horizontal="left" vertical="center" wrapText="1"/>
    </xf>
    <xf numFmtId="49" fontId="22" fillId="30" borderId="23" xfId="0" applyNumberFormat="1" applyFont="1" applyFill="1" applyBorder="1" applyAlignment="1">
      <alignment horizontal="center" vertical="center" wrapText="1"/>
    </xf>
    <xf numFmtId="0" fontId="22" fillId="30" borderId="14" xfId="0" applyFont="1" applyFill="1" applyBorder="1" applyAlignment="1">
      <alignment horizontal="left" vertical="center" wrapText="1"/>
    </xf>
    <xf numFmtId="173" fontId="22" fillId="30" borderId="11" xfId="0" applyNumberFormat="1" applyFont="1" applyFill="1" applyBorder="1" applyAlignment="1">
      <alignment horizontal="right" vertical="center" wrapText="1"/>
    </xf>
    <xf numFmtId="0" fontId="22" fillId="30" borderId="24" xfId="0" applyFont="1" applyFill="1" applyBorder="1" applyAlignment="1">
      <alignment horizontal="right" vertical="center" wrapText="1"/>
    </xf>
    <xf numFmtId="49" fontId="22" fillId="32" borderId="25" xfId="0" applyNumberFormat="1" applyFont="1" applyFill="1" applyBorder="1" applyAlignment="1">
      <alignment horizontal="left" vertical="center" wrapText="1"/>
    </xf>
    <xf numFmtId="49" fontId="22" fillId="30" borderId="19" xfId="0" applyNumberFormat="1" applyFont="1" applyFill="1" applyBorder="1" applyAlignment="1">
      <alignment horizontal="center" vertical="center" wrapText="1"/>
    </xf>
    <xf numFmtId="173" fontId="22" fillId="32" borderId="11" xfId="0" applyNumberFormat="1" applyFont="1" applyFill="1" applyBorder="1" applyAlignment="1">
      <alignment horizontal="right" vertical="center" wrapText="1"/>
    </xf>
    <xf numFmtId="49" fontId="22" fillId="30" borderId="18" xfId="0" applyNumberFormat="1" applyFont="1" applyFill="1" applyBorder="1" applyAlignment="1">
      <alignment horizontal="right" vertical="center" wrapText="1"/>
    </xf>
    <xf numFmtId="49" fontId="22" fillId="30" borderId="19" xfId="0" applyNumberFormat="1" applyFont="1" applyFill="1" applyBorder="1" applyAlignment="1">
      <alignment vertical="center" wrapText="1"/>
    </xf>
    <xf numFmtId="49" fontId="26" fillId="30" borderId="19" xfId="60" applyNumberFormat="1" applyFont="1" applyFill="1" applyBorder="1" applyAlignment="1">
      <alignment horizontal="center" vertical="center" wrapText="1"/>
      <protection/>
    </xf>
    <xf numFmtId="173" fontId="26" fillId="30" borderId="11" xfId="60" applyNumberFormat="1" applyFont="1" applyFill="1" applyBorder="1" applyAlignment="1">
      <alignment vertical="center" wrapText="1"/>
      <protection/>
    </xf>
    <xf numFmtId="0" fontId="22" fillId="30" borderId="26" xfId="0" applyFont="1" applyFill="1" applyBorder="1" applyAlignment="1">
      <alignment horizontal="left" vertical="center" wrapText="1"/>
    </xf>
    <xf numFmtId="0" fontId="23" fillId="30" borderId="22" xfId="0" applyFont="1" applyFill="1" applyBorder="1" applyAlignment="1">
      <alignment vertical="center" wrapText="1"/>
    </xf>
    <xf numFmtId="49" fontId="23" fillId="32" borderId="27" xfId="0" applyNumberFormat="1" applyFont="1" applyFill="1" applyBorder="1" applyAlignment="1">
      <alignment horizontal="center" vertical="center" wrapText="1"/>
    </xf>
    <xf numFmtId="0" fontId="23" fillId="32" borderId="28" xfId="0" applyFont="1" applyFill="1" applyBorder="1" applyAlignment="1">
      <alignment horizontal="center" vertical="center" wrapText="1"/>
    </xf>
    <xf numFmtId="0" fontId="23" fillId="32" borderId="20" xfId="0" applyFont="1" applyFill="1" applyBorder="1" applyAlignment="1">
      <alignment horizontal="right" vertical="center" wrapText="1"/>
    </xf>
    <xf numFmtId="49" fontId="23" fillId="32" borderId="21" xfId="0" applyNumberFormat="1" applyFont="1" applyFill="1" applyBorder="1" applyAlignment="1">
      <alignment horizontal="left" vertical="center" wrapText="1"/>
    </xf>
    <xf numFmtId="49" fontId="23" fillId="32" borderId="29" xfId="0" applyNumberFormat="1" applyFont="1" applyFill="1" applyBorder="1" applyAlignment="1">
      <alignment horizontal="center" vertical="center" wrapText="1"/>
    </xf>
    <xf numFmtId="173" fontId="23" fillId="32" borderId="22" xfId="0" applyNumberFormat="1" applyFont="1" applyFill="1" applyBorder="1" applyAlignment="1">
      <alignment horizontal="right" vertical="center" wrapText="1"/>
    </xf>
    <xf numFmtId="49" fontId="22" fillId="30" borderId="10" xfId="0" applyNumberFormat="1" applyFont="1" applyFill="1" applyBorder="1" applyAlignment="1">
      <alignment horizontal="center" vertical="center" wrapText="1"/>
    </xf>
    <xf numFmtId="0" fontId="22" fillId="30" borderId="10" xfId="0" applyFont="1" applyFill="1" applyBorder="1" applyAlignment="1">
      <alignment horizontal="center" vertical="center" wrapText="1"/>
    </xf>
    <xf numFmtId="0" fontId="22" fillId="32" borderId="18" xfId="0" applyFont="1" applyFill="1" applyBorder="1" applyAlignment="1">
      <alignment horizontal="right" vertical="center" wrapText="1"/>
    </xf>
    <xf numFmtId="49" fontId="22" fillId="32" borderId="19" xfId="0" applyNumberFormat="1" applyFont="1" applyFill="1" applyBorder="1" applyAlignment="1">
      <alignment horizontal="left" vertical="center" wrapText="1"/>
    </xf>
    <xf numFmtId="49" fontId="22" fillId="30" borderId="15" xfId="0" applyNumberFormat="1" applyFont="1" applyFill="1" applyBorder="1" applyAlignment="1">
      <alignment horizontal="center" vertical="center" wrapText="1"/>
    </xf>
    <xf numFmtId="49" fontId="22" fillId="30" borderId="12" xfId="0" applyNumberFormat="1" applyFont="1" applyFill="1" applyBorder="1" applyAlignment="1">
      <alignment horizontal="center" vertical="center" wrapText="1"/>
    </xf>
    <xf numFmtId="0" fontId="22" fillId="30" borderId="12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right" vertical="center" wrapText="1"/>
    </xf>
    <xf numFmtId="49" fontId="22" fillId="32" borderId="14" xfId="0" applyNumberFormat="1" applyFont="1" applyFill="1" applyBorder="1" applyAlignment="1">
      <alignment horizontal="left" vertical="center" wrapText="1"/>
    </xf>
    <xf numFmtId="173" fontId="22" fillId="30" borderId="23" xfId="0" applyNumberFormat="1" applyFont="1" applyFill="1" applyBorder="1" applyAlignment="1">
      <alignment horizontal="right" vertical="center" wrapText="1"/>
    </xf>
    <xf numFmtId="0" fontId="26" fillId="30" borderId="18" xfId="0" applyFont="1" applyFill="1" applyBorder="1" applyAlignment="1">
      <alignment vertical="center" wrapText="1"/>
    </xf>
    <xf numFmtId="49" fontId="23" fillId="32" borderId="30" xfId="0" applyNumberFormat="1" applyFont="1" applyFill="1" applyBorder="1" applyAlignment="1">
      <alignment horizontal="center" vertical="center" wrapText="1"/>
    </xf>
    <xf numFmtId="49" fontId="23" fillId="32" borderId="18" xfId="0" applyNumberFormat="1" applyFont="1" applyFill="1" applyBorder="1" applyAlignment="1">
      <alignment horizontal="right" vertical="center" wrapText="1"/>
    </xf>
    <xf numFmtId="49" fontId="23" fillId="32" borderId="31" xfId="0" applyNumberFormat="1" applyFont="1" applyFill="1" applyBorder="1" applyAlignment="1">
      <alignment horizontal="center" vertical="center" wrapText="1"/>
    </xf>
    <xf numFmtId="0" fontId="24" fillId="30" borderId="11" xfId="0" applyFont="1" applyFill="1" applyBorder="1" applyAlignment="1">
      <alignment vertical="center" wrapText="1"/>
    </xf>
    <xf numFmtId="49" fontId="22" fillId="32" borderId="11" xfId="0" applyNumberFormat="1" applyFont="1" applyFill="1" applyBorder="1" applyAlignment="1">
      <alignment horizontal="center" vertical="center" wrapText="1"/>
    </xf>
    <xf numFmtId="49" fontId="22" fillId="32" borderId="18" xfId="0" applyNumberFormat="1" applyFont="1" applyFill="1" applyBorder="1" applyAlignment="1">
      <alignment horizontal="right" vertical="center" wrapText="1"/>
    </xf>
    <xf numFmtId="49" fontId="22" fillId="32" borderId="32" xfId="0" applyNumberFormat="1" applyFont="1" applyFill="1" applyBorder="1" applyAlignment="1">
      <alignment horizontal="center" vertical="center" wrapText="1"/>
    </xf>
    <xf numFmtId="0" fontId="22" fillId="30" borderId="10" xfId="0" applyFont="1" applyFill="1" applyBorder="1" applyAlignment="1">
      <alignment horizontal="left" vertical="center" wrapText="1"/>
    </xf>
    <xf numFmtId="49" fontId="23" fillId="32" borderId="11" xfId="58" applyNumberFormat="1" applyFont="1" applyFill="1" applyBorder="1" applyAlignment="1">
      <alignment horizontal="center" vertical="center" wrapText="1"/>
      <protection/>
    </xf>
    <xf numFmtId="0" fontId="26" fillId="32" borderId="18" xfId="0" applyFont="1" applyFill="1" applyBorder="1" applyAlignment="1">
      <alignment horizontal="center" vertical="center" wrapText="1"/>
    </xf>
    <xf numFmtId="0" fontId="26" fillId="32" borderId="19" xfId="0" applyFont="1" applyFill="1" applyBorder="1" applyAlignment="1">
      <alignment horizontal="center" vertical="center" wrapText="1"/>
    </xf>
    <xf numFmtId="173" fontId="26" fillId="32" borderId="11" xfId="58" applyNumberFormat="1" applyFont="1" applyFill="1" applyBorder="1" applyAlignment="1">
      <alignment vertical="center" wrapText="1"/>
      <protection/>
    </xf>
    <xf numFmtId="0" fontId="23" fillId="32" borderId="24" xfId="0" applyFont="1" applyFill="1" applyBorder="1" applyAlignment="1">
      <alignment horizontal="center" vertical="center" wrapText="1"/>
    </xf>
    <xf numFmtId="0" fontId="23" fillId="32" borderId="25" xfId="0" applyFont="1" applyFill="1" applyBorder="1" applyAlignment="1">
      <alignment horizontal="center" vertical="center" wrapText="1"/>
    </xf>
    <xf numFmtId="49" fontId="22" fillId="30" borderId="11" xfId="58" applyNumberFormat="1" applyFont="1" applyFill="1" applyBorder="1" applyAlignment="1">
      <alignment horizontal="center" vertical="center" wrapText="1"/>
      <protection/>
    </xf>
    <xf numFmtId="0" fontId="23" fillId="32" borderId="18" xfId="0" applyFont="1" applyFill="1" applyBorder="1" applyAlignment="1">
      <alignment horizontal="center" vertical="center" wrapText="1"/>
    </xf>
    <xf numFmtId="0" fontId="23" fillId="32" borderId="19" xfId="0" applyFont="1" applyFill="1" applyBorder="1" applyAlignment="1">
      <alignment horizontal="center" vertical="center" wrapText="1"/>
    </xf>
    <xf numFmtId="0" fontId="23" fillId="30" borderId="24" xfId="0" applyFont="1" applyFill="1" applyBorder="1" applyAlignment="1">
      <alignment horizontal="right" vertical="center" wrapText="1"/>
    </xf>
    <xf numFmtId="49" fontId="23" fillId="30" borderId="25" xfId="0" applyNumberFormat="1" applyFont="1" applyFill="1" applyBorder="1" applyAlignment="1">
      <alignment vertical="center" wrapText="1"/>
    </xf>
    <xf numFmtId="2" fontId="24" fillId="30" borderId="18" xfId="67" applyNumberFormat="1" applyFont="1" applyFill="1" applyBorder="1" applyAlignment="1">
      <alignment horizontal="left" vertical="center" wrapText="1"/>
      <protection/>
    </xf>
    <xf numFmtId="49" fontId="24" fillId="30" borderId="20" xfId="0" applyNumberFormat="1" applyFont="1" applyFill="1" applyBorder="1" applyAlignment="1">
      <alignment horizontal="right" vertical="center" wrapText="1"/>
    </xf>
    <xf numFmtId="49" fontId="24" fillId="30" borderId="21" xfId="0" applyNumberFormat="1" applyFont="1" applyFill="1" applyBorder="1" applyAlignment="1">
      <alignment vertical="center" wrapText="1"/>
    </xf>
    <xf numFmtId="173" fontId="24" fillId="30" borderId="11" xfId="60" applyNumberFormat="1" applyFont="1" applyFill="1" applyBorder="1" applyAlignment="1">
      <alignment vertical="center" wrapText="1"/>
      <protection/>
    </xf>
    <xf numFmtId="0" fontId="22" fillId="30" borderId="0" xfId="0" applyFont="1" applyFill="1" applyAlignment="1">
      <alignment wrapText="1"/>
    </xf>
    <xf numFmtId="49" fontId="24" fillId="30" borderId="19" xfId="60" applyNumberFormat="1" applyFont="1" applyFill="1" applyBorder="1" applyAlignment="1">
      <alignment horizontal="center" vertical="center" wrapText="1"/>
      <protection/>
    </xf>
    <xf numFmtId="173" fontId="23" fillId="32" borderId="11" xfId="0" applyNumberFormat="1" applyFont="1" applyFill="1" applyBorder="1" applyAlignment="1">
      <alignment horizontal="center" vertical="center" wrapText="1"/>
    </xf>
    <xf numFmtId="0" fontId="26" fillId="32" borderId="11" xfId="0" applyFont="1" applyFill="1" applyBorder="1" applyAlignment="1">
      <alignment vertical="center" wrapText="1"/>
    </xf>
    <xf numFmtId="49" fontId="26" fillId="32" borderId="11" xfId="0" applyNumberFormat="1" applyFont="1" applyFill="1" applyBorder="1" applyAlignment="1">
      <alignment horizontal="center" vertical="center" wrapText="1"/>
    </xf>
    <xf numFmtId="173" fontId="26" fillId="32" borderId="11" xfId="0" applyNumberFormat="1" applyFont="1" applyFill="1" applyBorder="1" applyAlignment="1">
      <alignment horizontal="right" vertical="center" wrapText="1"/>
    </xf>
    <xf numFmtId="0" fontId="24" fillId="30" borderId="11" xfId="0" applyFont="1" applyFill="1" applyBorder="1" applyAlignment="1">
      <alignment horizontal="justify" vertical="center" wrapText="1"/>
    </xf>
    <xf numFmtId="49" fontId="24" fillId="30" borderId="11" xfId="0" applyNumberFormat="1" applyFont="1" applyFill="1" applyBorder="1" applyAlignment="1">
      <alignment horizontal="center" vertical="center" wrapText="1"/>
    </xf>
    <xf numFmtId="49" fontId="22" fillId="32" borderId="13" xfId="0" applyNumberFormat="1" applyFont="1" applyFill="1" applyBorder="1" applyAlignment="1">
      <alignment horizontal="right" vertical="center" wrapText="1"/>
    </xf>
    <xf numFmtId="173" fontId="24" fillId="32" borderId="11" xfId="0" applyNumberFormat="1" applyFont="1" applyFill="1" applyBorder="1" applyAlignment="1">
      <alignment horizontal="right" vertical="center" wrapText="1"/>
    </xf>
    <xf numFmtId="0" fontId="22" fillId="30" borderId="33" xfId="0" applyFont="1" applyFill="1" applyBorder="1" applyAlignment="1">
      <alignment horizontal="left" vertical="center" wrapText="1"/>
    </xf>
    <xf numFmtId="49" fontId="22" fillId="32" borderId="20" xfId="0" applyNumberFormat="1" applyFont="1" applyFill="1" applyBorder="1" applyAlignment="1">
      <alignment horizontal="right" vertical="center" wrapText="1"/>
    </xf>
    <xf numFmtId="49" fontId="22" fillId="32" borderId="21" xfId="0" applyNumberFormat="1" applyFont="1" applyFill="1" applyBorder="1" applyAlignment="1">
      <alignment horizontal="left" vertical="center" wrapText="1"/>
    </xf>
    <xf numFmtId="0" fontId="22" fillId="30" borderId="34" xfId="0" applyFont="1" applyFill="1" applyBorder="1" applyAlignment="1">
      <alignment horizontal="left" vertical="center" wrapText="1"/>
    </xf>
    <xf numFmtId="173" fontId="22" fillId="30" borderId="0" xfId="0" applyNumberFormat="1" applyFont="1" applyFill="1" applyAlignment="1">
      <alignment vertical="center" wrapText="1"/>
    </xf>
    <xf numFmtId="0" fontId="26" fillId="32" borderId="10" xfId="0" applyFont="1" applyFill="1" applyBorder="1" applyAlignment="1">
      <alignment vertical="center" wrapText="1"/>
    </xf>
    <xf numFmtId="49" fontId="26" fillId="32" borderId="18" xfId="0" applyNumberFormat="1" applyFont="1" applyFill="1" applyBorder="1" applyAlignment="1">
      <alignment horizontal="center" vertical="center" wrapText="1"/>
    </xf>
    <xf numFmtId="49" fontId="23" fillId="30" borderId="13" xfId="0" applyNumberFormat="1" applyFont="1" applyFill="1" applyBorder="1" applyAlignment="1">
      <alignment horizontal="right" vertical="center" wrapText="1"/>
    </xf>
    <xf numFmtId="49" fontId="23" fillId="30" borderId="14" xfId="0" applyNumberFormat="1" applyFont="1" applyFill="1" applyBorder="1" applyAlignment="1">
      <alignment vertical="center" wrapText="1"/>
    </xf>
    <xf numFmtId="49" fontId="26" fillId="32" borderId="19" xfId="0" applyNumberFormat="1" applyFont="1" applyFill="1" applyBorder="1" applyAlignment="1">
      <alignment horizontal="center" vertical="center" wrapText="1"/>
    </xf>
    <xf numFmtId="49" fontId="26" fillId="30" borderId="0" xfId="60" applyNumberFormat="1" applyFont="1" applyFill="1" applyAlignment="1">
      <alignment horizontal="center" vertical="center" wrapText="1"/>
      <protection/>
    </xf>
    <xf numFmtId="49" fontId="22" fillId="30" borderId="13" xfId="0" applyNumberFormat="1" applyFont="1" applyFill="1" applyBorder="1" applyAlignment="1">
      <alignment horizontal="right" vertical="center" wrapText="1"/>
    </xf>
    <xf numFmtId="49" fontId="22" fillId="30" borderId="14" xfId="0" applyNumberFormat="1" applyFont="1" applyFill="1" applyBorder="1" applyAlignment="1">
      <alignment vertical="center" wrapText="1"/>
    </xf>
    <xf numFmtId="0" fontId="23" fillId="32" borderId="11" xfId="0" applyFont="1" applyFill="1" applyBorder="1" applyAlignment="1">
      <alignment horizontal="center" vertical="center" wrapText="1"/>
    </xf>
    <xf numFmtId="0" fontId="26" fillId="32" borderId="11" xfId="0" applyFont="1" applyFill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left" vertical="center" wrapText="1"/>
    </xf>
    <xf numFmtId="0" fontId="23" fillId="32" borderId="10" xfId="0" applyFont="1" applyFill="1" applyBorder="1" applyAlignment="1">
      <alignment horizontal="center" vertical="center" wrapText="1"/>
    </xf>
    <xf numFmtId="49" fontId="23" fillId="32" borderId="12" xfId="0" applyNumberFormat="1" applyFont="1" applyFill="1" applyBorder="1" applyAlignment="1">
      <alignment horizontal="center" vertical="center" wrapText="1"/>
    </xf>
    <xf numFmtId="49" fontId="23" fillId="32" borderId="15" xfId="0" applyNumberFormat="1" applyFont="1" applyFill="1" applyBorder="1" applyAlignment="1">
      <alignment horizontal="center" vertical="center" wrapText="1"/>
    </xf>
    <xf numFmtId="0" fontId="24" fillId="30" borderId="0" xfId="0" applyFont="1" applyFill="1" applyAlignment="1">
      <alignment horizontal="left" vertical="center" wrapText="1"/>
    </xf>
    <xf numFmtId="49" fontId="23" fillId="30" borderId="15" xfId="0" applyNumberFormat="1" applyFont="1" applyFill="1" applyBorder="1" applyAlignment="1">
      <alignment horizontal="center" vertical="center" wrapText="1"/>
    </xf>
    <xf numFmtId="0" fontId="22" fillId="30" borderId="15" xfId="0" applyFont="1" applyFill="1" applyBorder="1" applyAlignment="1">
      <alignment horizontal="center" vertical="center" wrapText="1"/>
    </xf>
    <xf numFmtId="0" fontId="0" fillId="0" borderId="0" xfId="55" applyFont="1">
      <alignment/>
      <protection/>
    </xf>
    <xf numFmtId="49" fontId="30" fillId="0" borderId="0" xfId="0" applyNumberFormat="1" applyFont="1" applyFill="1" applyBorder="1" applyAlignment="1">
      <alignment horizontal="right" vertical="center" wrapText="1"/>
    </xf>
    <xf numFmtId="0" fontId="26" fillId="30" borderId="18" xfId="0" applyFont="1" applyFill="1" applyBorder="1" applyAlignment="1">
      <alignment horizontal="center" vertical="center" wrapText="1"/>
    </xf>
    <xf numFmtId="0" fontId="26" fillId="30" borderId="19" xfId="0" applyFont="1" applyFill="1" applyBorder="1" applyAlignment="1">
      <alignment horizontal="center" vertical="center" wrapText="1"/>
    </xf>
    <xf numFmtId="0" fontId="37" fillId="30" borderId="0" xfId="55" applyFont="1" applyFill="1" applyAlignment="1">
      <alignment horizontal="right" vertical="center"/>
      <protection/>
    </xf>
    <xf numFmtId="0" fontId="0" fillId="30" borderId="0" xfId="55" applyFill="1" applyAlignment="1">
      <alignment horizontal="right" vertical="center"/>
      <protection/>
    </xf>
    <xf numFmtId="49" fontId="30" fillId="30" borderId="0" xfId="0" applyNumberFormat="1" applyFont="1" applyFill="1" applyBorder="1" applyAlignment="1">
      <alignment horizontal="right" vertical="center" wrapText="1"/>
    </xf>
    <xf numFmtId="0" fontId="30" fillId="30" borderId="0" xfId="0" applyFont="1" applyFill="1" applyBorder="1" applyAlignment="1">
      <alignment horizontal="right" vertical="center" wrapText="1"/>
    </xf>
    <xf numFmtId="0" fontId="36" fillId="30" borderId="0" xfId="55" applyFont="1" applyFill="1" applyAlignment="1">
      <alignment horizontal="center"/>
      <protection/>
    </xf>
    <xf numFmtId="0" fontId="37" fillId="30" borderId="0" xfId="55" applyFont="1" applyFill="1" applyAlignment="1">
      <alignment horizontal="right"/>
      <protection/>
    </xf>
    <xf numFmtId="0" fontId="36" fillId="30" borderId="0" xfId="55" applyFont="1" applyFill="1" applyAlignment="1">
      <alignment horizontal="left"/>
      <protection/>
    </xf>
    <xf numFmtId="0" fontId="36" fillId="30" borderId="0" xfId="55" applyFont="1" applyFill="1" applyAlignment="1">
      <alignment horizontal="right"/>
      <protection/>
    </xf>
    <xf numFmtId="0" fontId="23" fillId="30" borderId="0" xfId="55" applyFont="1" applyFill="1" applyAlignment="1">
      <alignment horizontal="center" vertical="center"/>
      <protection/>
    </xf>
    <xf numFmtId="0" fontId="22" fillId="30" borderId="0" xfId="55" applyFont="1" applyFill="1" applyAlignment="1">
      <alignment horizontal="center"/>
      <protection/>
    </xf>
    <xf numFmtId="0" fontId="23" fillId="30" borderId="0" xfId="55" applyFont="1" applyFill="1" applyAlignment="1">
      <alignment horizontal="center" vertical="center"/>
      <protection/>
    </xf>
    <xf numFmtId="0" fontId="22" fillId="30" borderId="0" xfId="55" applyFont="1" applyFill="1" applyAlignment="1">
      <alignment horizontal="right"/>
      <protection/>
    </xf>
    <xf numFmtId="0" fontId="22" fillId="30" borderId="0" xfId="55" applyFont="1" applyFill="1">
      <alignment/>
      <protection/>
    </xf>
    <xf numFmtId="0" fontId="26" fillId="30" borderId="11" xfId="55" applyFont="1" applyFill="1" applyBorder="1" applyAlignment="1">
      <alignment horizontal="center" vertical="center" wrapText="1"/>
      <protection/>
    </xf>
    <xf numFmtId="3" fontId="26" fillId="30" borderId="11" xfId="59" applyNumberFormat="1" applyFont="1" applyFill="1" applyBorder="1" applyAlignment="1">
      <alignment horizontal="center" vertical="center" wrapText="1"/>
      <protection/>
    </xf>
    <xf numFmtId="49" fontId="24" fillId="30" borderId="11" xfId="56" applyNumberFormat="1" applyFont="1" applyFill="1" applyBorder="1" applyAlignment="1">
      <alignment horizontal="center" vertical="center"/>
      <protection/>
    </xf>
    <xf numFmtId="0" fontId="24" fillId="30" borderId="11" xfId="56" applyFont="1" applyFill="1" applyBorder="1" applyAlignment="1">
      <alignment vertical="center" wrapText="1"/>
      <protection/>
    </xf>
    <xf numFmtId="173" fontId="24" fillId="30" borderId="11" xfId="57" applyNumberFormat="1" applyFont="1" applyFill="1" applyBorder="1" applyAlignment="1">
      <alignment vertical="center"/>
      <protection/>
    </xf>
    <xf numFmtId="0" fontId="24" fillId="30" borderId="0" xfId="55" applyFont="1" applyFill="1" applyAlignment="1">
      <alignment horizontal="center"/>
      <protection/>
    </xf>
    <xf numFmtId="0" fontId="24" fillId="30" borderId="0" xfId="55" applyFont="1" applyFill="1" applyAlignment="1">
      <alignment horizontal="left"/>
      <protection/>
    </xf>
    <xf numFmtId="173" fontId="24" fillId="30" borderId="0" xfId="55" applyNumberFormat="1" applyFont="1" applyFill="1">
      <alignment/>
      <protection/>
    </xf>
    <xf numFmtId="0" fontId="27" fillId="30" borderId="0" xfId="55" applyFont="1" applyFill="1" applyAlignment="1">
      <alignment horizontal="center" vertical="center"/>
      <protection/>
    </xf>
    <xf numFmtId="0" fontId="27" fillId="30" borderId="0" xfId="55" applyFont="1" applyFill="1" applyAlignment="1">
      <alignment horizontal="center" vertical="center"/>
      <protection/>
    </xf>
    <xf numFmtId="0" fontId="36" fillId="30" borderId="0" xfId="55" applyFont="1" applyFill="1">
      <alignment/>
      <protection/>
    </xf>
    <xf numFmtId="0" fontId="0" fillId="30" borderId="0" xfId="55" applyFill="1" applyAlignment="1">
      <alignment horizontal="center"/>
      <protection/>
    </xf>
    <xf numFmtId="0" fontId="37" fillId="30" borderId="0" xfId="55" applyFont="1" applyFill="1" applyAlignment="1">
      <alignment horizontal="left"/>
      <protection/>
    </xf>
    <xf numFmtId="0" fontId="22" fillId="30" borderId="13" xfId="55" applyFont="1" applyFill="1" applyBorder="1" applyAlignment="1">
      <alignment horizontal="center" vertical="top" wrapText="1"/>
      <protection/>
    </xf>
    <xf numFmtId="0" fontId="22" fillId="30" borderId="11" xfId="55" applyFont="1" applyFill="1" applyBorder="1" applyAlignment="1">
      <alignment horizontal="center" vertical="top" wrapText="1"/>
      <protection/>
    </xf>
    <xf numFmtId="0" fontId="22" fillId="30" borderId="14" xfId="55" applyFont="1" applyFill="1" applyBorder="1" applyAlignment="1">
      <alignment horizontal="center" vertical="center" wrapText="1"/>
      <protection/>
    </xf>
    <xf numFmtId="0" fontId="22" fillId="30" borderId="35" xfId="0" applyFont="1" applyFill="1" applyBorder="1" applyAlignment="1">
      <alignment vertical="top" wrapText="1"/>
    </xf>
    <xf numFmtId="0" fontId="23" fillId="30" borderId="11" xfId="0" applyFont="1" applyFill="1" applyBorder="1" applyAlignment="1">
      <alignment vertical="top" wrapText="1"/>
    </xf>
    <xf numFmtId="3" fontId="22" fillId="30" borderId="17" xfId="0" applyNumberFormat="1" applyFont="1" applyFill="1" applyBorder="1" applyAlignment="1">
      <alignment horizontal="center" vertical="top" wrapText="1"/>
    </xf>
    <xf numFmtId="0" fontId="22" fillId="30" borderId="36" xfId="0" applyFont="1" applyFill="1" applyBorder="1" applyAlignment="1">
      <alignment vertical="top" wrapText="1"/>
    </xf>
    <xf numFmtId="0" fontId="22" fillId="30" borderId="36" xfId="0" applyFont="1" applyFill="1" applyBorder="1" applyAlignment="1">
      <alignment horizontal="center" vertical="top" wrapText="1"/>
    </xf>
    <xf numFmtId="0" fontId="22" fillId="30" borderId="37" xfId="0" applyFont="1" applyFill="1" applyBorder="1" applyAlignment="1">
      <alignment vertical="top" wrapText="1"/>
    </xf>
    <xf numFmtId="0" fontId="22" fillId="30" borderId="38" xfId="0" applyFont="1" applyFill="1" applyBorder="1" applyAlignment="1">
      <alignment vertical="top" wrapText="1"/>
    </xf>
    <xf numFmtId="49" fontId="22" fillId="30" borderId="39" xfId="0" applyNumberFormat="1" applyFont="1" applyFill="1" applyBorder="1" applyAlignment="1">
      <alignment horizontal="center" vertical="top" wrapText="1"/>
    </xf>
    <xf numFmtId="0" fontId="22" fillId="30" borderId="40" xfId="0" applyFont="1" applyFill="1" applyBorder="1" applyAlignment="1">
      <alignment horizontal="justify" wrapText="1"/>
    </xf>
    <xf numFmtId="0" fontId="22" fillId="30" borderId="36" xfId="0" applyFont="1" applyFill="1" applyBorder="1" applyAlignment="1">
      <alignment horizontal="justify" vertical="top" wrapText="1"/>
    </xf>
    <xf numFmtId="0" fontId="22" fillId="30" borderId="17" xfId="0" applyFont="1" applyFill="1" applyBorder="1" applyAlignment="1">
      <alignment horizontal="justify" wrapText="1"/>
    </xf>
    <xf numFmtId="0" fontId="22" fillId="30" borderId="16" xfId="0" applyFont="1" applyFill="1" applyBorder="1" applyAlignment="1">
      <alignment horizontal="justify" vertical="top" wrapText="1"/>
    </xf>
    <xf numFmtId="0" fontId="22" fillId="30" borderId="41" xfId="0" applyFont="1" applyFill="1" applyBorder="1" applyAlignment="1">
      <alignment horizontal="center" vertical="top" wrapText="1"/>
    </xf>
    <xf numFmtId="0" fontId="22" fillId="30" borderId="41" xfId="0" applyFont="1" applyFill="1" applyBorder="1" applyAlignment="1">
      <alignment vertical="top" wrapText="1"/>
    </xf>
    <xf numFmtId="49" fontId="24" fillId="30" borderId="16" xfId="0" applyNumberFormat="1" applyFont="1" applyFill="1" applyBorder="1" applyAlignment="1">
      <alignment horizontal="center" vertical="top" wrapText="1"/>
    </xf>
    <xf numFmtId="0" fontId="24" fillId="30" borderId="17" xfId="0" applyFont="1" applyFill="1" applyBorder="1" applyAlignment="1">
      <alignment horizontal="center" vertical="top" wrapText="1"/>
    </xf>
    <xf numFmtId="0" fontId="24" fillId="30" borderId="17" xfId="0" applyFont="1" applyFill="1" applyBorder="1" applyAlignment="1">
      <alignment vertical="top" wrapText="1"/>
    </xf>
    <xf numFmtId="0" fontId="22" fillId="30" borderId="0" xfId="0" applyFont="1" applyFill="1" applyAlignment="1">
      <alignment/>
    </xf>
    <xf numFmtId="0" fontId="46" fillId="30" borderId="40" xfId="0" applyFont="1" applyFill="1" applyBorder="1" applyAlignment="1">
      <alignment horizontal="center" wrapText="1"/>
    </xf>
    <xf numFmtId="0" fontId="46" fillId="30" borderId="40" xfId="0" applyFont="1" applyFill="1" applyBorder="1" applyAlignment="1">
      <alignment vertical="top" wrapText="1"/>
    </xf>
    <xf numFmtId="0" fontId="36" fillId="30" borderId="0" xfId="0" applyFont="1" applyFill="1" applyAlignment="1">
      <alignment horizontal="left" wrapText="1"/>
    </xf>
    <xf numFmtId="0" fontId="37" fillId="30" borderId="0" xfId="55" applyFont="1" applyFill="1" applyAlignment="1">
      <alignment horizontal="right"/>
      <protection/>
    </xf>
    <xf numFmtId="0" fontId="0" fillId="30" borderId="0" xfId="55" applyFill="1" applyAlignment="1">
      <alignment horizontal="right"/>
      <protection/>
    </xf>
    <xf numFmtId="0" fontId="23" fillId="30" borderId="0" xfId="55" applyFont="1" applyFill="1" applyAlignment="1">
      <alignment horizontal="center" vertical="center" wrapText="1"/>
      <protection/>
    </xf>
    <xf numFmtId="0" fontId="37" fillId="30" borderId="13" xfId="55" applyFont="1" applyFill="1" applyBorder="1" applyAlignment="1">
      <alignment horizontal="center" vertical="top" wrapText="1"/>
      <protection/>
    </xf>
    <xf numFmtId="0" fontId="36" fillId="30" borderId="11" xfId="55" applyFont="1" applyFill="1" applyBorder="1" applyAlignment="1">
      <alignment horizontal="center" vertical="top" wrapText="1"/>
      <protection/>
    </xf>
    <xf numFmtId="0" fontId="36" fillId="30" borderId="14" xfId="55" applyFont="1" applyFill="1" applyBorder="1" applyAlignment="1">
      <alignment horizontal="center" vertical="center" wrapText="1"/>
      <protection/>
    </xf>
    <xf numFmtId="49" fontId="27" fillId="30" borderId="11" xfId="55" applyNumberFormat="1" applyFont="1" applyFill="1" applyBorder="1" applyAlignment="1">
      <alignment horizontal="center" vertical="center" wrapText="1"/>
      <protection/>
    </xf>
    <xf numFmtId="0" fontId="27" fillId="30" borderId="42" xfId="55" applyFont="1" applyFill="1" applyBorder="1" applyAlignment="1">
      <alignment vertical="center" wrapText="1"/>
      <protection/>
    </xf>
    <xf numFmtId="0" fontId="27" fillId="30" borderId="11" xfId="55" applyFont="1" applyFill="1" applyBorder="1" applyAlignment="1">
      <alignment horizontal="justify" vertical="center" wrapText="1"/>
      <protection/>
    </xf>
    <xf numFmtId="49" fontId="36" fillId="30" borderId="11" xfId="55" applyNumberFormat="1" applyFont="1" applyFill="1" applyBorder="1" applyAlignment="1">
      <alignment horizontal="center" vertical="center" wrapText="1"/>
      <protection/>
    </xf>
    <xf numFmtId="0" fontId="36" fillId="30" borderId="11" xfId="55" applyFont="1" applyFill="1" applyBorder="1" applyAlignment="1">
      <alignment horizontal="center" vertical="center" wrapText="1"/>
      <protection/>
    </xf>
    <xf numFmtId="0" fontId="36" fillId="30" borderId="11" xfId="55" applyFont="1" applyFill="1" applyBorder="1" applyAlignment="1">
      <alignment vertical="center" wrapText="1"/>
      <protection/>
    </xf>
    <xf numFmtId="0" fontId="36" fillId="30" borderId="18" xfId="55" applyFont="1" applyFill="1" applyBorder="1" applyAlignment="1">
      <alignment horizontal="center" vertical="center" wrapText="1"/>
      <protection/>
    </xf>
    <xf numFmtId="0" fontId="36" fillId="30" borderId="11" xfId="55" applyFont="1" applyFill="1" applyBorder="1" applyAlignment="1">
      <alignment horizontal="justify" vertical="center" wrapText="1"/>
      <protection/>
    </xf>
    <xf numFmtId="0" fontId="36" fillId="30" borderId="0" xfId="55" applyFont="1" applyFill="1" applyAlignment="1">
      <alignment horizontal="right"/>
      <protection/>
    </xf>
    <xf numFmtId="0" fontId="30" fillId="30" borderId="0" xfId="55" applyFont="1" applyFill="1">
      <alignment/>
      <protection/>
    </xf>
    <xf numFmtId="173" fontId="36" fillId="30" borderId="0" xfId="55" applyNumberFormat="1" applyFont="1" applyFill="1">
      <alignment/>
      <protection/>
    </xf>
    <xf numFmtId="0" fontId="38" fillId="30" borderId="0" xfId="55" applyFont="1" applyFill="1" applyAlignment="1">
      <alignment horizontal="center"/>
      <protection/>
    </xf>
    <xf numFmtId="0" fontId="38" fillId="30" borderId="0" xfId="55" applyFont="1" applyFill="1" applyAlignment="1">
      <alignment horizontal="center" vertical="center"/>
      <protection/>
    </xf>
    <xf numFmtId="0" fontId="22" fillId="30" borderId="23" xfId="55" applyFont="1" applyFill="1" applyBorder="1" applyAlignment="1">
      <alignment horizontal="center" vertical="center" wrapText="1"/>
      <protection/>
    </xf>
    <xf numFmtId="0" fontId="22" fillId="30" borderId="23" xfId="55" applyFont="1" applyFill="1" applyBorder="1" applyAlignment="1">
      <alignment horizontal="center" vertical="center"/>
      <protection/>
    </xf>
    <xf numFmtId="173" fontId="22" fillId="30" borderId="11" xfId="55" applyNumberFormat="1" applyFont="1" applyFill="1" applyBorder="1" applyAlignment="1">
      <alignment horizontal="center" vertical="center" wrapText="1"/>
      <protection/>
    </xf>
    <xf numFmtId="49" fontId="45" fillId="30" borderId="11" xfId="53" applyNumberFormat="1" applyFont="1" applyFill="1" applyBorder="1" applyAlignment="1">
      <alignment/>
      <protection/>
    </xf>
    <xf numFmtId="0" fontId="24" fillId="30" borderId="0" xfId="55" applyFont="1" applyFill="1">
      <alignment/>
      <protection/>
    </xf>
    <xf numFmtId="173" fontId="22" fillId="30" borderId="0" xfId="55" applyNumberFormat="1" applyFont="1" applyFill="1">
      <alignment/>
      <protection/>
    </xf>
    <xf numFmtId="0" fontId="13" fillId="30" borderId="0" xfId="0" applyFont="1" applyFill="1" applyBorder="1" applyAlignment="1">
      <alignment horizontal="right" vertical="center" wrapText="1"/>
    </xf>
    <xf numFmtId="0" fontId="32" fillId="30" borderId="0" xfId="58" applyFont="1" applyFill="1" applyAlignment="1">
      <alignment vertical="top"/>
      <protection/>
    </xf>
    <xf numFmtId="0" fontId="23" fillId="30" borderId="0" xfId="0" applyFont="1" applyFill="1" applyBorder="1" applyAlignment="1">
      <alignment horizontal="center" vertical="center" wrapText="1"/>
    </xf>
    <xf numFmtId="0" fontId="33" fillId="30" borderId="0" xfId="0" applyFont="1" applyFill="1" applyAlignment="1">
      <alignment vertical="center" wrapText="1"/>
    </xf>
    <xf numFmtId="0" fontId="33" fillId="30" borderId="0" xfId="0" applyFont="1" applyFill="1" applyAlignment="1">
      <alignment vertical="center"/>
    </xf>
    <xf numFmtId="173" fontId="33" fillId="30" borderId="43" xfId="0" applyNumberFormat="1" applyFont="1" applyFill="1" applyBorder="1" applyAlignment="1">
      <alignment vertical="center"/>
    </xf>
    <xf numFmtId="0" fontId="23" fillId="32" borderId="33" xfId="0" applyFont="1" applyFill="1" applyBorder="1" applyAlignment="1">
      <alignment horizontal="center" vertical="center" wrapText="1"/>
    </xf>
    <xf numFmtId="49" fontId="23" fillId="30" borderId="23" xfId="0" applyNumberFormat="1" applyFont="1" applyFill="1" applyBorder="1" applyAlignment="1">
      <alignment horizontal="center" vertical="center" wrapText="1"/>
    </xf>
    <xf numFmtId="0" fontId="23" fillId="32" borderId="13" xfId="0" applyFont="1" applyFill="1" applyBorder="1" applyAlignment="1">
      <alignment horizontal="right" vertical="center" wrapText="1"/>
    </xf>
    <xf numFmtId="173" fontId="23" fillId="32" borderId="23" xfId="0" applyNumberFormat="1" applyFont="1" applyFill="1" applyBorder="1" applyAlignment="1">
      <alignment horizontal="center" vertical="center" wrapText="1"/>
    </xf>
    <xf numFmtId="0" fontId="22" fillId="30" borderId="0" xfId="0" applyFont="1" applyFill="1" applyAlignment="1">
      <alignment horizontal="justify"/>
    </xf>
    <xf numFmtId="0" fontId="22" fillId="30" borderId="11" xfId="0" applyFont="1" applyFill="1" applyBorder="1" applyAlignment="1">
      <alignment horizontal="justify"/>
    </xf>
    <xf numFmtId="2" fontId="22" fillId="30" borderId="0" xfId="0" applyNumberFormat="1" applyFont="1" applyFill="1" applyAlignment="1">
      <alignment vertical="center" wrapText="1"/>
    </xf>
    <xf numFmtId="49" fontId="22" fillId="30" borderId="0" xfId="0" applyNumberFormat="1" applyFont="1" applyFill="1" applyAlignment="1">
      <alignment horizontal="center" vertical="center" wrapText="1"/>
    </xf>
    <xf numFmtId="49" fontId="22" fillId="30" borderId="0" xfId="0" applyNumberFormat="1" applyFont="1" applyFill="1" applyAlignment="1">
      <alignment horizontal="right" vertical="center" wrapText="1"/>
    </xf>
    <xf numFmtId="49" fontId="22" fillId="30" borderId="0" xfId="0" applyNumberFormat="1" applyFont="1" applyFill="1" applyAlignment="1">
      <alignment vertical="center" wrapText="1"/>
    </xf>
    <xf numFmtId="0" fontId="26" fillId="30" borderId="11" xfId="60" applyFont="1" applyFill="1" applyBorder="1" applyAlignment="1">
      <alignment vertical="center"/>
      <protection/>
    </xf>
    <xf numFmtId="0" fontId="24" fillId="30" borderId="11" xfId="60" applyFont="1" applyFill="1" applyBorder="1" applyAlignment="1">
      <alignment vertical="center"/>
      <protection/>
    </xf>
    <xf numFmtId="0" fontId="13" fillId="30" borderId="0" xfId="0" applyFont="1" applyFill="1" applyAlignment="1">
      <alignment vertical="center" wrapText="1"/>
    </xf>
    <xf numFmtId="0" fontId="27" fillId="30" borderId="0" xfId="0" applyFont="1" applyFill="1" applyAlignment="1">
      <alignment horizontal="center" vertical="center"/>
    </xf>
    <xf numFmtId="0" fontId="13" fillId="30" borderId="0" xfId="0" applyFont="1" applyFill="1" applyAlignment="1">
      <alignment vertical="center"/>
    </xf>
    <xf numFmtId="173" fontId="13" fillId="30" borderId="43" xfId="0" applyNumberFormat="1" applyFont="1" applyFill="1" applyBorder="1" applyAlignment="1">
      <alignment vertical="center"/>
    </xf>
    <xf numFmtId="173" fontId="33" fillId="30" borderId="0" xfId="0" applyNumberFormat="1" applyFont="1" applyFill="1" applyBorder="1" applyAlignment="1">
      <alignment vertical="center"/>
    </xf>
    <xf numFmtId="0" fontId="23" fillId="32" borderId="18" xfId="0" applyFont="1" applyFill="1" applyBorder="1" applyAlignment="1">
      <alignment horizontal="right" vertical="center" wrapText="1"/>
    </xf>
    <xf numFmtId="49" fontId="22" fillId="30" borderId="0" xfId="0" applyNumberFormat="1" applyFont="1" applyFill="1" applyAlignment="1">
      <alignment horizontal="right" vertical="center"/>
    </xf>
    <xf numFmtId="49" fontId="22" fillId="30" borderId="0" xfId="0" applyNumberFormat="1" applyFont="1" applyFill="1" applyAlignment="1">
      <alignment vertical="center"/>
    </xf>
    <xf numFmtId="49" fontId="22" fillId="30" borderId="0" xfId="0" applyNumberFormat="1" applyFont="1" applyFill="1" applyAlignment="1">
      <alignment horizontal="center"/>
    </xf>
    <xf numFmtId="173" fontId="22" fillId="30" borderId="0" xfId="0" applyNumberFormat="1" applyFont="1" applyFill="1" applyAlignment="1">
      <alignment/>
    </xf>
    <xf numFmtId="0" fontId="13" fillId="30" borderId="0" xfId="0" applyFont="1" applyFill="1" applyBorder="1" applyAlignment="1">
      <alignment horizontal="right" vertical="center" wrapText="1"/>
    </xf>
    <xf numFmtId="0" fontId="0" fillId="30" borderId="0" xfId="54" applyFill="1">
      <alignment/>
      <protection/>
    </xf>
    <xf numFmtId="0" fontId="37" fillId="30" borderId="0" xfId="54" applyFont="1" applyFill="1" applyAlignment="1">
      <alignment horizontal="left"/>
      <protection/>
    </xf>
    <xf numFmtId="173" fontId="0" fillId="30" borderId="0" xfId="54" applyNumberFormat="1" applyFill="1" applyAlignment="1">
      <alignment horizontal="left"/>
      <protection/>
    </xf>
    <xf numFmtId="173" fontId="0" fillId="30" borderId="0" xfId="54" applyNumberFormat="1" applyFill="1">
      <alignment/>
      <protection/>
    </xf>
    <xf numFmtId="0" fontId="23" fillId="30" borderId="0" xfId="54" applyFont="1" applyFill="1" applyAlignment="1">
      <alignment horizontal="center" vertical="center"/>
      <protection/>
    </xf>
    <xf numFmtId="0" fontId="23" fillId="30" borderId="0" xfId="54" applyFont="1" applyFill="1" applyAlignment="1">
      <alignment horizontal="center"/>
      <protection/>
    </xf>
    <xf numFmtId="0" fontId="27" fillId="30" borderId="0" xfId="54" applyFont="1" applyFill="1" applyAlignment="1">
      <alignment horizontal="center" vertical="center"/>
      <protection/>
    </xf>
    <xf numFmtId="0" fontId="23" fillId="30" borderId="0" xfId="54" applyFont="1" applyFill="1" applyAlignment="1">
      <alignment horizontal="center"/>
      <protection/>
    </xf>
    <xf numFmtId="0" fontId="27" fillId="30" borderId="0" xfId="54" applyFont="1" applyFill="1" applyAlignment="1">
      <alignment horizontal="center"/>
      <protection/>
    </xf>
    <xf numFmtId="0" fontId="22" fillId="30" borderId="0" xfId="54" applyFont="1" applyFill="1" applyAlignment="1">
      <alignment vertical="center"/>
      <protection/>
    </xf>
    <xf numFmtId="0" fontId="36" fillId="30" borderId="0" xfId="54" applyFont="1" applyFill="1" applyAlignment="1">
      <alignment horizontal="right" vertical="center"/>
      <protection/>
    </xf>
    <xf numFmtId="173" fontId="37" fillId="30" borderId="0" xfId="54" applyNumberFormat="1" applyFont="1" applyFill="1" applyAlignment="1">
      <alignment horizontal="right"/>
      <protection/>
    </xf>
    <xf numFmtId="0" fontId="36" fillId="30" borderId="11" xfId="54" applyFont="1" applyFill="1" applyBorder="1" applyAlignment="1">
      <alignment horizontal="center" vertical="center" wrapText="1"/>
      <protection/>
    </xf>
    <xf numFmtId="173" fontId="36" fillId="30" borderId="11" xfId="54" applyNumberFormat="1" applyFont="1" applyFill="1" applyBorder="1" applyAlignment="1">
      <alignment horizontal="center" vertical="center" wrapText="1"/>
      <protection/>
    </xf>
    <xf numFmtId="0" fontId="36" fillId="30" borderId="11" xfId="54" applyFont="1" applyFill="1" applyBorder="1" applyAlignment="1">
      <alignment vertical="center" wrapText="1"/>
      <protection/>
    </xf>
    <xf numFmtId="0" fontId="36" fillId="30" borderId="0" xfId="54" applyFont="1" applyFill="1" applyAlignment="1">
      <alignment vertical="center"/>
      <protection/>
    </xf>
    <xf numFmtId="0" fontId="27" fillId="30" borderId="0" xfId="54" applyFont="1" applyFill="1" applyAlignment="1">
      <alignment vertical="center"/>
      <protection/>
    </xf>
    <xf numFmtId="0" fontId="36" fillId="30" borderId="0" xfId="54" applyFont="1" applyFill="1" applyAlignment="1">
      <alignment horizontal="left" vertical="center" wrapText="1"/>
      <protection/>
    </xf>
    <xf numFmtId="0" fontId="37" fillId="30" borderId="11" xfId="54" applyFont="1" applyFill="1" applyBorder="1" applyAlignment="1">
      <alignment horizontal="justify" vertical="center" wrapText="1"/>
      <protection/>
    </xf>
    <xf numFmtId="0" fontId="37" fillId="30" borderId="11" xfId="54" applyFont="1" applyFill="1" applyBorder="1" applyAlignment="1">
      <alignment horizontal="center" vertical="center" wrapText="1"/>
      <protection/>
    </xf>
    <xf numFmtId="0" fontId="36" fillId="30" borderId="0" xfId="54" applyFont="1" applyFill="1" applyAlignment="1">
      <alignment horizontal="left" vertical="center"/>
      <protection/>
    </xf>
    <xf numFmtId="0" fontId="36" fillId="30" borderId="0" xfId="54" applyFont="1" applyFill="1" applyAlignment="1">
      <alignment horizontal="center" vertical="center"/>
      <protection/>
    </xf>
    <xf numFmtId="0" fontId="36" fillId="30" borderId="0" xfId="54" applyFont="1" applyFill="1" applyAlignment="1">
      <alignment horizontal="justify" vertical="center"/>
      <protection/>
    </xf>
    <xf numFmtId="0" fontId="37" fillId="30" borderId="11" xfId="54" applyFont="1" applyFill="1" applyBorder="1" applyAlignment="1">
      <alignment horizontal="center" vertical="center" wrapText="1"/>
      <protection/>
    </xf>
    <xf numFmtId="0" fontId="37" fillId="30" borderId="18" xfId="54" applyFont="1" applyFill="1" applyBorder="1" applyAlignment="1">
      <alignment horizontal="center" vertical="center" wrapText="1"/>
      <protection/>
    </xf>
    <xf numFmtId="0" fontId="37" fillId="30" borderId="32" xfId="54" applyFont="1" applyFill="1" applyBorder="1" applyAlignment="1">
      <alignment horizontal="center" vertical="center" wrapText="1"/>
      <protection/>
    </xf>
    <xf numFmtId="0" fontId="37" fillId="30" borderId="19" xfId="54" applyFont="1" applyFill="1" applyBorder="1" applyAlignment="1">
      <alignment horizontal="center" vertical="center" wrapText="1"/>
      <protection/>
    </xf>
    <xf numFmtId="0" fontId="37" fillId="30" borderId="18" xfId="54" applyFont="1" applyFill="1" applyBorder="1" applyAlignment="1">
      <alignment horizontal="center" vertical="center"/>
      <protection/>
    </xf>
    <xf numFmtId="0" fontId="37" fillId="30" borderId="32" xfId="54" applyFont="1" applyFill="1" applyBorder="1" applyAlignment="1">
      <alignment horizontal="center" vertical="center"/>
      <protection/>
    </xf>
    <xf numFmtId="0" fontId="37" fillId="30" borderId="19" xfId="54" applyFont="1" applyFill="1" applyBorder="1" applyAlignment="1">
      <alignment horizontal="center" vertical="center"/>
      <protection/>
    </xf>
    <xf numFmtId="0" fontId="0" fillId="30" borderId="0" xfId="54" applyFill="1" applyAlignment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2014_Поныри" xfId="54"/>
    <cellStyle name="Обычный_Бюджет2014_Рыльск(уточнение 8)" xfId="55"/>
    <cellStyle name="Обычный_прил (1 23 12 2008)" xfId="56"/>
    <cellStyle name="Обычный_прил 1 по новой БК" xfId="57"/>
    <cellStyle name="Обычный_Прил.1,2,3-2009" xfId="58"/>
    <cellStyle name="Обычный_Прил.1,2,3-2009_Бюджет2014_Рыльск(уточнение 8)" xfId="59"/>
    <cellStyle name="Обычный_Прил.7,8 Расходы_2009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view="pageBreakPreview" zoomScale="75" zoomScaleNormal="75" zoomScaleSheetLayoutView="75" zoomScalePageLayoutView="0" workbookViewId="0" topLeftCell="A1">
      <selection activeCell="B1" sqref="A1:C38"/>
    </sheetView>
  </sheetViews>
  <sheetFormatPr defaultColWidth="9.140625" defaultRowHeight="15"/>
  <cols>
    <col min="1" max="1" width="42.421875" style="75" customWidth="1"/>
    <col min="2" max="2" width="79.421875" style="76" customWidth="1"/>
    <col min="3" max="3" width="17.421875" style="77" customWidth="1"/>
    <col min="4" max="16384" width="9.140625" style="74" customWidth="1"/>
  </cols>
  <sheetData>
    <row r="1" spans="1:3" s="53" customFormat="1" ht="15">
      <c r="A1" s="99"/>
      <c r="B1" s="249" t="s">
        <v>12</v>
      </c>
      <c r="C1" s="250"/>
    </row>
    <row r="2" spans="1:6" s="48" customFormat="1" ht="15.75" customHeight="1">
      <c r="A2" s="251" t="s">
        <v>253</v>
      </c>
      <c r="B2" s="251"/>
      <c r="C2" s="251"/>
      <c r="D2" s="62"/>
      <c r="E2" s="62"/>
      <c r="F2" s="62"/>
    </row>
    <row r="3" spans="1:6" s="48" customFormat="1" ht="15.75" customHeight="1">
      <c r="A3" s="251" t="s">
        <v>437</v>
      </c>
      <c r="B3" s="251"/>
      <c r="C3" s="251"/>
      <c r="D3" s="62"/>
      <c r="E3" s="62"/>
      <c r="F3" s="62"/>
    </row>
    <row r="4" spans="1:6" s="49" customFormat="1" ht="16.5" customHeight="1">
      <c r="A4" s="252" t="s">
        <v>254</v>
      </c>
      <c r="B4" s="252"/>
      <c r="C4" s="252"/>
      <c r="D4" s="63"/>
      <c r="E4" s="63"/>
      <c r="F4" s="63"/>
    </row>
    <row r="5" spans="1:6" s="49" customFormat="1" ht="16.5" customHeight="1">
      <c r="A5" s="252" t="s">
        <v>191</v>
      </c>
      <c r="B5" s="252"/>
      <c r="C5" s="252"/>
      <c r="D5" s="63"/>
      <c r="E5" s="63"/>
      <c r="F5" s="63"/>
    </row>
    <row r="6" spans="1:3" s="61" customFormat="1" ht="15.75">
      <c r="A6" s="253"/>
      <c r="B6" s="254"/>
      <c r="C6" s="254"/>
    </row>
    <row r="7" spans="1:3" s="61" customFormat="1" ht="15.75">
      <c r="A7" s="253"/>
      <c r="B7" s="255"/>
      <c r="C7" s="256"/>
    </row>
    <row r="8" spans="1:3" s="78" customFormat="1" ht="18.75">
      <c r="A8" s="257" t="s">
        <v>13</v>
      </c>
      <c r="B8" s="257"/>
      <c r="C8" s="257"/>
    </row>
    <row r="9" spans="1:3" s="78" customFormat="1" ht="18.75">
      <c r="A9" s="257" t="s">
        <v>255</v>
      </c>
      <c r="B9" s="257"/>
      <c r="C9" s="257"/>
    </row>
    <row r="10" spans="1:3" s="78" customFormat="1" ht="18.75">
      <c r="A10" s="258"/>
      <c r="B10" s="259"/>
      <c r="C10" s="260"/>
    </row>
    <row r="11" spans="1:3" s="78" customFormat="1" ht="18.75">
      <c r="A11" s="258"/>
      <c r="B11" s="261"/>
      <c r="C11" s="260" t="s">
        <v>260</v>
      </c>
    </row>
    <row r="12" spans="1:3" s="79" customFormat="1" ht="54" customHeight="1">
      <c r="A12" s="262" t="s">
        <v>126</v>
      </c>
      <c r="B12" s="262" t="s">
        <v>193</v>
      </c>
      <c r="C12" s="263" t="s">
        <v>42</v>
      </c>
    </row>
    <row r="13" spans="1:3" s="79" customFormat="1" ht="37.5">
      <c r="A13" s="264" t="s">
        <v>14</v>
      </c>
      <c r="B13" s="265" t="s">
        <v>15</v>
      </c>
      <c r="C13" s="266">
        <f>C14+C19+C24</f>
        <v>0</v>
      </c>
    </row>
    <row r="14" spans="1:3" s="79" customFormat="1" ht="37.5">
      <c r="A14" s="264" t="s">
        <v>16</v>
      </c>
      <c r="B14" s="265" t="s">
        <v>17</v>
      </c>
      <c r="C14" s="266">
        <f>+C15+C17</f>
        <v>0</v>
      </c>
    </row>
    <row r="15" spans="1:3" s="79" customFormat="1" ht="37.5">
      <c r="A15" s="264" t="s">
        <v>18</v>
      </c>
      <c r="B15" s="265" t="s">
        <v>19</v>
      </c>
      <c r="C15" s="266">
        <f>+C16</f>
        <v>0</v>
      </c>
    </row>
    <row r="16" spans="1:3" s="79" customFormat="1" ht="37.5">
      <c r="A16" s="264" t="s">
        <v>43</v>
      </c>
      <c r="B16" s="265" t="s">
        <v>44</v>
      </c>
      <c r="C16" s="266"/>
    </row>
    <row r="17" spans="1:3" s="79" customFormat="1" ht="37.5">
      <c r="A17" s="264" t="s">
        <v>20</v>
      </c>
      <c r="B17" s="265" t="s">
        <v>21</v>
      </c>
      <c r="C17" s="266">
        <f>+C18</f>
        <v>0</v>
      </c>
    </row>
    <row r="18" spans="1:3" s="79" customFormat="1" ht="37.5">
      <c r="A18" s="264" t="s">
        <v>45</v>
      </c>
      <c r="B18" s="265" t="s">
        <v>46</v>
      </c>
      <c r="C18" s="266"/>
    </row>
    <row r="19" spans="1:3" s="79" customFormat="1" ht="37.5">
      <c r="A19" s="264" t="s">
        <v>22</v>
      </c>
      <c r="B19" s="265" t="s">
        <v>23</v>
      </c>
      <c r="C19" s="266">
        <f>+C20+C22</f>
        <v>0</v>
      </c>
    </row>
    <row r="20" spans="1:3" s="79" customFormat="1" ht="56.25">
      <c r="A20" s="264" t="s">
        <v>24</v>
      </c>
      <c r="B20" s="265" t="s">
        <v>25</v>
      </c>
      <c r="C20" s="266">
        <f>C21</f>
        <v>0</v>
      </c>
    </row>
    <row r="21" spans="1:3" s="79" customFormat="1" ht="56.25">
      <c r="A21" s="264" t="s">
        <v>47</v>
      </c>
      <c r="B21" s="265" t="s">
        <v>48</v>
      </c>
      <c r="C21" s="266"/>
    </row>
    <row r="22" spans="1:3" s="79" customFormat="1" ht="56.25">
      <c r="A22" s="264" t="s">
        <v>26</v>
      </c>
      <c r="B22" s="265" t="s">
        <v>27</v>
      </c>
      <c r="C22" s="266">
        <f>C23</f>
        <v>0</v>
      </c>
    </row>
    <row r="23" spans="1:3" s="79" customFormat="1" ht="56.25">
      <c r="A23" s="264" t="s">
        <v>49</v>
      </c>
      <c r="B23" s="265" t="s">
        <v>50</v>
      </c>
      <c r="C23" s="266"/>
    </row>
    <row r="24" spans="1:3" s="79" customFormat="1" ht="37.5">
      <c r="A24" s="264" t="s">
        <v>28</v>
      </c>
      <c r="B24" s="265" t="s">
        <v>29</v>
      </c>
      <c r="C24" s="266">
        <f>C25+C29</f>
        <v>0</v>
      </c>
    </row>
    <row r="25" spans="1:3" s="79" customFormat="1" ht="18.75">
      <c r="A25" s="264" t="s">
        <v>30</v>
      </c>
      <c r="B25" s="265" t="s">
        <v>31</v>
      </c>
      <c r="C25" s="266">
        <f>C26</f>
        <v>-7732599</v>
      </c>
    </row>
    <row r="26" spans="1:3" s="79" customFormat="1" ht="18.75">
      <c r="A26" s="264" t="s">
        <v>32</v>
      </c>
      <c r="B26" s="265" t="s">
        <v>33</v>
      </c>
      <c r="C26" s="266">
        <f>C27</f>
        <v>-7732599</v>
      </c>
    </row>
    <row r="27" spans="1:3" s="79" customFormat="1" ht="18.75">
      <c r="A27" s="264" t="s">
        <v>34</v>
      </c>
      <c r="B27" s="265" t="s">
        <v>35</v>
      </c>
      <c r="C27" s="266">
        <f>C28</f>
        <v>-7732599</v>
      </c>
    </row>
    <row r="28" spans="1:3" s="79" customFormat="1" ht="37.5">
      <c r="A28" s="264" t="s">
        <v>51</v>
      </c>
      <c r="B28" s="265" t="s">
        <v>54</v>
      </c>
      <c r="C28" s="266">
        <v>-7732599</v>
      </c>
    </row>
    <row r="29" spans="1:3" s="79" customFormat="1" ht="18.75">
      <c r="A29" s="264" t="s">
        <v>36</v>
      </c>
      <c r="B29" s="265" t="s">
        <v>37</v>
      </c>
      <c r="C29" s="266">
        <f>C30</f>
        <v>7732599</v>
      </c>
    </row>
    <row r="30" spans="1:3" s="79" customFormat="1" ht="18.75">
      <c r="A30" s="264" t="s">
        <v>38</v>
      </c>
      <c r="B30" s="265" t="s">
        <v>39</v>
      </c>
      <c r="C30" s="266">
        <f>C31</f>
        <v>7732599</v>
      </c>
    </row>
    <row r="31" spans="1:3" s="79" customFormat="1" ht="18.75">
      <c r="A31" s="264" t="s">
        <v>40</v>
      </c>
      <c r="B31" s="265" t="s">
        <v>41</v>
      </c>
      <c r="C31" s="266">
        <f>C32</f>
        <v>7732599</v>
      </c>
    </row>
    <row r="32" spans="1:3" s="79" customFormat="1" ht="37.5">
      <c r="A32" s="264" t="s">
        <v>52</v>
      </c>
      <c r="B32" s="265" t="s">
        <v>53</v>
      </c>
      <c r="C32" s="266">
        <v>7732599</v>
      </c>
    </row>
    <row r="33" spans="1:3" s="79" customFormat="1" ht="18.75">
      <c r="A33" s="267"/>
      <c r="B33" s="268"/>
      <c r="C33" s="269"/>
    </row>
    <row r="34" spans="1:3" s="79" customFormat="1" ht="18.75">
      <c r="A34" s="267"/>
      <c r="B34" s="268"/>
      <c r="C34" s="269"/>
    </row>
    <row r="35" spans="1:3" s="79" customFormat="1" ht="18.75">
      <c r="A35" s="267"/>
      <c r="B35" s="268"/>
      <c r="C35" s="269"/>
    </row>
    <row r="36" spans="1:3" s="79" customFormat="1" ht="18.75">
      <c r="A36" s="267"/>
      <c r="B36" s="268"/>
      <c r="C36" s="269"/>
    </row>
    <row r="37" spans="1:3" s="79" customFormat="1" ht="18.75">
      <c r="A37" s="267"/>
      <c r="B37" s="268"/>
      <c r="C37" s="269"/>
    </row>
    <row r="38" spans="1:3" s="79" customFormat="1" ht="18.75">
      <c r="A38" s="267"/>
      <c r="B38" s="268"/>
      <c r="C38" s="269"/>
    </row>
    <row r="39" spans="1:3" s="79" customFormat="1" ht="18.75">
      <c r="A39" s="80"/>
      <c r="B39" s="81"/>
      <c r="C39" s="82"/>
    </row>
    <row r="40" spans="1:3" s="79" customFormat="1" ht="18.75">
      <c r="A40" s="80"/>
      <c r="B40" s="81"/>
      <c r="C40" s="82"/>
    </row>
    <row r="41" spans="1:3" s="79" customFormat="1" ht="18.75">
      <c r="A41" s="80"/>
      <c r="B41" s="81"/>
      <c r="C41" s="82"/>
    </row>
    <row r="42" spans="1:3" s="79" customFormat="1" ht="18.75">
      <c r="A42" s="80"/>
      <c r="B42" s="81"/>
      <c r="C42" s="82"/>
    </row>
    <row r="43" spans="1:3" s="79" customFormat="1" ht="18.75">
      <c r="A43" s="80"/>
      <c r="B43" s="81"/>
      <c r="C43" s="82"/>
    </row>
    <row r="44" spans="1:3" s="79" customFormat="1" ht="18.75">
      <c r="A44" s="80"/>
      <c r="B44" s="81"/>
      <c r="C44" s="82"/>
    </row>
  </sheetData>
  <sheetProtection formatRows="0" autoFilter="0"/>
  <mergeCells count="7">
    <mergeCell ref="A5:C5"/>
    <mergeCell ref="A8:C8"/>
    <mergeCell ref="A9:C9"/>
    <mergeCell ref="B1:C1"/>
    <mergeCell ref="A2:C2"/>
    <mergeCell ref="A3:C3"/>
    <mergeCell ref="A4:C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7"/>
  <sheetViews>
    <sheetView view="pageBreakPreview" zoomScale="60" zoomScaleNormal="70" zoomScalePageLayoutView="0" workbookViewId="0" topLeftCell="A1">
      <selection activeCell="A1" sqref="A1:I115"/>
    </sheetView>
  </sheetViews>
  <sheetFormatPr defaultColWidth="9.140625" defaultRowHeight="15"/>
  <cols>
    <col min="1" max="1" width="133.00390625" style="6" customWidth="1"/>
    <col min="2" max="2" width="8.7109375" style="7" customWidth="1"/>
    <col min="3" max="3" width="9.28125" style="8" customWidth="1"/>
    <col min="4" max="4" width="9.140625" style="9" customWidth="1"/>
    <col min="5" max="5" width="9.140625" style="4" customWidth="1"/>
    <col min="6" max="6" width="7.421875" style="5" customWidth="1"/>
    <col min="7" max="7" width="9.140625" style="8" customWidth="1"/>
    <col min="8" max="8" width="17.421875" style="10" customWidth="1"/>
    <col min="9" max="9" width="20.00390625" style="10" customWidth="1"/>
    <col min="10" max="10" width="17.421875" style="46" customWidth="1"/>
    <col min="11" max="11" width="17.421875" style="1" customWidth="1"/>
    <col min="12" max="39" width="9.140625" style="1" customWidth="1"/>
  </cols>
  <sheetData>
    <row r="1" spans="1:9" s="48" customFormat="1" ht="15.75" customHeight="1">
      <c r="A1" s="251" t="s">
        <v>242</v>
      </c>
      <c r="B1" s="251"/>
      <c r="C1" s="251"/>
      <c r="D1" s="251"/>
      <c r="E1" s="251"/>
      <c r="F1" s="251"/>
      <c r="G1" s="251"/>
      <c r="H1" s="251"/>
      <c r="I1" s="251"/>
    </row>
    <row r="2" spans="1:9" s="48" customFormat="1" ht="15.75" customHeight="1">
      <c r="A2" s="251" t="s">
        <v>256</v>
      </c>
      <c r="B2" s="251"/>
      <c r="C2" s="251"/>
      <c r="D2" s="251"/>
      <c r="E2" s="251"/>
      <c r="F2" s="251"/>
      <c r="G2" s="251"/>
      <c r="H2" s="251"/>
      <c r="I2" s="251"/>
    </row>
    <row r="3" spans="1:9" s="48" customFormat="1" ht="15.75" customHeight="1">
      <c r="A3" s="251" t="s">
        <v>441</v>
      </c>
      <c r="B3" s="251"/>
      <c r="C3" s="251"/>
      <c r="D3" s="251"/>
      <c r="E3" s="251"/>
      <c r="F3" s="251"/>
      <c r="G3" s="251"/>
      <c r="H3" s="251"/>
      <c r="I3" s="251"/>
    </row>
    <row r="4" spans="1:9" s="49" customFormat="1" ht="16.5" customHeight="1">
      <c r="A4" s="252" t="s">
        <v>257</v>
      </c>
      <c r="B4" s="252"/>
      <c r="C4" s="252"/>
      <c r="D4" s="252"/>
      <c r="E4" s="252"/>
      <c r="F4" s="252"/>
      <c r="G4" s="252"/>
      <c r="H4" s="252"/>
      <c r="I4" s="252"/>
    </row>
    <row r="5" spans="1:9" s="49" customFormat="1" ht="16.5" customHeight="1">
      <c r="A5" s="252" t="s">
        <v>191</v>
      </c>
      <c r="B5" s="252"/>
      <c r="C5" s="252"/>
      <c r="D5" s="252"/>
      <c r="E5" s="252"/>
      <c r="F5" s="252"/>
      <c r="G5" s="252"/>
      <c r="H5" s="252"/>
      <c r="I5" s="252"/>
    </row>
    <row r="6" spans="1:9" s="49" customFormat="1" ht="16.5" customHeight="1">
      <c r="A6" s="324"/>
      <c r="B6" s="324"/>
      <c r="C6" s="324"/>
      <c r="D6" s="324"/>
      <c r="E6" s="324"/>
      <c r="F6" s="324"/>
      <c r="G6" s="324"/>
      <c r="H6" s="325"/>
      <c r="I6" s="325"/>
    </row>
    <row r="7" spans="1:9" s="49" customFormat="1" ht="16.5" customHeight="1">
      <c r="A7" s="324"/>
      <c r="B7" s="324"/>
      <c r="C7" s="324"/>
      <c r="D7" s="324"/>
      <c r="E7" s="324"/>
      <c r="F7" s="324"/>
      <c r="G7" s="324"/>
      <c r="H7" s="325"/>
      <c r="I7" s="325"/>
    </row>
    <row r="8" spans="1:9" s="49" customFormat="1" ht="66" customHeight="1">
      <c r="A8" s="326" t="s">
        <v>341</v>
      </c>
      <c r="B8" s="326"/>
      <c r="C8" s="326"/>
      <c r="D8" s="326"/>
      <c r="E8" s="326"/>
      <c r="F8" s="326"/>
      <c r="G8" s="326"/>
      <c r="H8" s="326"/>
      <c r="I8" s="326"/>
    </row>
    <row r="9" spans="1:9" s="2" customFormat="1" ht="18">
      <c r="A9" s="327"/>
      <c r="B9" s="343"/>
      <c r="C9" s="328"/>
      <c r="D9" s="328"/>
      <c r="E9" s="328"/>
      <c r="F9" s="328"/>
      <c r="G9" s="329"/>
      <c r="H9" s="329"/>
      <c r="I9" s="329" t="s">
        <v>260</v>
      </c>
    </row>
    <row r="10" spans="1:39" s="13" customFormat="1" ht="54" customHeight="1">
      <c r="A10" s="330" t="s">
        <v>193</v>
      </c>
      <c r="B10" s="331" t="s">
        <v>149</v>
      </c>
      <c r="C10" s="331" t="s">
        <v>145</v>
      </c>
      <c r="D10" s="114" t="s">
        <v>146</v>
      </c>
      <c r="E10" s="332" t="s">
        <v>192</v>
      </c>
      <c r="F10" s="147"/>
      <c r="G10" s="115" t="s">
        <v>147</v>
      </c>
      <c r="H10" s="333" t="s">
        <v>241</v>
      </c>
      <c r="I10" s="333" t="s">
        <v>240</v>
      </c>
      <c r="J10" s="46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39" s="29" customFormat="1" ht="18.75">
      <c r="A11" s="110" t="s">
        <v>154</v>
      </c>
      <c r="B11" s="111"/>
      <c r="C11" s="112"/>
      <c r="D11" s="113"/>
      <c r="E11" s="114"/>
      <c r="F11" s="115"/>
      <c r="G11" s="116"/>
      <c r="H11" s="117">
        <f>+H13</f>
        <v>8162511</v>
      </c>
      <c r="I11" s="117">
        <f>+I13</f>
        <v>7888549</v>
      </c>
      <c r="J11" s="51"/>
      <c r="K11" s="50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</row>
    <row r="12" spans="1:39" s="29" customFormat="1" ht="18.75">
      <c r="A12" s="110" t="s">
        <v>346</v>
      </c>
      <c r="B12" s="111"/>
      <c r="C12" s="112"/>
      <c r="D12" s="113"/>
      <c r="E12" s="114"/>
      <c r="F12" s="115"/>
      <c r="G12" s="116"/>
      <c r="H12" s="117">
        <v>204063</v>
      </c>
      <c r="I12" s="117">
        <v>394427</v>
      </c>
      <c r="J12" s="51"/>
      <c r="K12" s="50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</row>
    <row r="13" spans="1:39" s="29" customFormat="1" ht="18.75">
      <c r="A13" s="110" t="s">
        <v>297</v>
      </c>
      <c r="B13" s="118" t="s">
        <v>150</v>
      </c>
      <c r="C13" s="112"/>
      <c r="D13" s="113"/>
      <c r="E13" s="114"/>
      <c r="F13" s="115"/>
      <c r="G13" s="116"/>
      <c r="H13" s="117">
        <f>H14+H53+H59+H65+H85</f>
        <v>8162511</v>
      </c>
      <c r="I13" s="117">
        <f>I14+I53+I59+I65+I85</f>
        <v>7888549</v>
      </c>
      <c r="J13" s="27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</row>
    <row r="14" spans="1:39" s="29" customFormat="1" ht="18.75">
      <c r="A14" s="110" t="s">
        <v>155</v>
      </c>
      <c r="B14" s="118" t="s">
        <v>150</v>
      </c>
      <c r="C14" s="112" t="s">
        <v>151</v>
      </c>
      <c r="D14" s="113"/>
      <c r="E14" s="114"/>
      <c r="F14" s="115"/>
      <c r="G14" s="116"/>
      <c r="H14" s="117">
        <f>H15+H20+H27+H32</f>
        <v>4683300</v>
      </c>
      <c r="I14" s="117">
        <f>I15+I20+I27+I32</f>
        <v>4683300</v>
      </c>
      <c r="J14" s="27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</row>
    <row r="15" spans="1:39" s="29" customFormat="1" ht="37.5">
      <c r="A15" s="119" t="s">
        <v>156</v>
      </c>
      <c r="B15" s="118" t="s">
        <v>150</v>
      </c>
      <c r="C15" s="112" t="s">
        <v>151</v>
      </c>
      <c r="D15" s="113" t="s">
        <v>152</v>
      </c>
      <c r="E15" s="114"/>
      <c r="F15" s="115"/>
      <c r="G15" s="116"/>
      <c r="H15" s="117">
        <f aca="true" t="shared" si="0" ref="H15:I18">+H16</f>
        <v>900000</v>
      </c>
      <c r="I15" s="117">
        <f t="shared" si="0"/>
        <v>900000</v>
      </c>
      <c r="J15" s="27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</row>
    <row r="16" spans="1:39" s="31" customFormat="1" ht="18.75">
      <c r="A16" s="120" t="s">
        <v>218</v>
      </c>
      <c r="B16" s="121" t="s">
        <v>150</v>
      </c>
      <c r="C16" s="122" t="s">
        <v>151</v>
      </c>
      <c r="D16" s="123" t="s">
        <v>152</v>
      </c>
      <c r="E16" s="124" t="s">
        <v>217</v>
      </c>
      <c r="F16" s="125" t="s">
        <v>194</v>
      </c>
      <c r="G16" s="126"/>
      <c r="H16" s="127">
        <f t="shared" si="0"/>
        <v>900000</v>
      </c>
      <c r="I16" s="127">
        <f t="shared" si="0"/>
        <v>900000</v>
      </c>
      <c r="J16" s="1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</row>
    <row r="17" spans="1:39" s="33" customFormat="1" ht="19.5">
      <c r="A17" s="128" t="s">
        <v>220</v>
      </c>
      <c r="B17" s="129" t="s">
        <v>150</v>
      </c>
      <c r="C17" s="130" t="s">
        <v>151</v>
      </c>
      <c r="D17" s="131" t="s">
        <v>152</v>
      </c>
      <c r="E17" s="132" t="s">
        <v>219</v>
      </c>
      <c r="F17" s="133" t="s">
        <v>194</v>
      </c>
      <c r="G17" s="134"/>
      <c r="H17" s="135">
        <f t="shared" si="0"/>
        <v>900000</v>
      </c>
      <c r="I17" s="135">
        <f t="shared" si="0"/>
        <v>900000</v>
      </c>
      <c r="J17" s="11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</row>
    <row r="18" spans="1:39" s="33" customFormat="1" ht="19.5">
      <c r="A18" s="128" t="s">
        <v>198</v>
      </c>
      <c r="B18" s="129" t="s">
        <v>150</v>
      </c>
      <c r="C18" s="130" t="s">
        <v>151</v>
      </c>
      <c r="D18" s="131" t="s">
        <v>152</v>
      </c>
      <c r="E18" s="132" t="s">
        <v>219</v>
      </c>
      <c r="F18" s="133" t="s">
        <v>197</v>
      </c>
      <c r="G18" s="134"/>
      <c r="H18" s="135">
        <f t="shared" si="0"/>
        <v>900000</v>
      </c>
      <c r="I18" s="135">
        <f t="shared" si="0"/>
        <v>900000</v>
      </c>
      <c r="J18" s="11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</row>
    <row r="19" spans="1:39" s="33" customFormat="1" ht="48.75" customHeight="1">
      <c r="A19" s="136" t="s">
        <v>158</v>
      </c>
      <c r="B19" s="111" t="s">
        <v>150</v>
      </c>
      <c r="C19" s="111" t="s">
        <v>151</v>
      </c>
      <c r="D19" s="137" t="s">
        <v>152</v>
      </c>
      <c r="E19" s="132" t="s">
        <v>219</v>
      </c>
      <c r="F19" s="133" t="s">
        <v>197</v>
      </c>
      <c r="G19" s="134" t="s">
        <v>153</v>
      </c>
      <c r="H19" s="135">
        <v>900000</v>
      </c>
      <c r="I19" s="135">
        <v>900000</v>
      </c>
      <c r="J19" s="11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</row>
    <row r="20" spans="1:39" s="33" customFormat="1" ht="37.5">
      <c r="A20" s="119" t="s">
        <v>165</v>
      </c>
      <c r="B20" s="118" t="s">
        <v>150</v>
      </c>
      <c r="C20" s="112" t="s">
        <v>151</v>
      </c>
      <c r="D20" s="112" t="s">
        <v>157</v>
      </c>
      <c r="E20" s="113"/>
      <c r="F20" s="116"/>
      <c r="G20" s="112"/>
      <c r="H20" s="117">
        <f aca="true" t="shared" si="1" ref="H20:I22">+H21</f>
        <v>2128300</v>
      </c>
      <c r="I20" s="117">
        <f t="shared" si="1"/>
        <v>2128300</v>
      </c>
      <c r="J20" s="1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</row>
    <row r="21" spans="1:39" s="33" customFormat="1" ht="19.5">
      <c r="A21" s="120" t="s">
        <v>222</v>
      </c>
      <c r="B21" s="121" t="s">
        <v>150</v>
      </c>
      <c r="C21" s="122" t="s">
        <v>151</v>
      </c>
      <c r="D21" s="123" t="s">
        <v>157</v>
      </c>
      <c r="E21" s="138" t="s">
        <v>221</v>
      </c>
      <c r="F21" s="139" t="s">
        <v>194</v>
      </c>
      <c r="G21" s="126"/>
      <c r="H21" s="127">
        <f t="shared" si="1"/>
        <v>2128300</v>
      </c>
      <c r="I21" s="127">
        <f t="shared" si="1"/>
        <v>2128300</v>
      </c>
      <c r="J21" s="11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</row>
    <row r="22" spans="1:39" s="33" customFormat="1" ht="19.5">
      <c r="A22" s="128" t="s">
        <v>224</v>
      </c>
      <c r="B22" s="129" t="s">
        <v>150</v>
      </c>
      <c r="C22" s="130" t="s">
        <v>151</v>
      </c>
      <c r="D22" s="131" t="s">
        <v>157</v>
      </c>
      <c r="E22" s="132" t="s">
        <v>223</v>
      </c>
      <c r="F22" s="133" t="s">
        <v>194</v>
      </c>
      <c r="G22" s="134"/>
      <c r="H22" s="135">
        <f t="shared" si="1"/>
        <v>2128300</v>
      </c>
      <c r="I22" s="135">
        <f t="shared" si="1"/>
        <v>2128300</v>
      </c>
      <c r="J22" s="11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</row>
    <row r="23" spans="1:10" s="32" customFormat="1" ht="19.5">
      <c r="A23" s="128" t="s">
        <v>198</v>
      </c>
      <c r="B23" s="129" t="s">
        <v>150</v>
      </c>
      <c r="C23" s="130" t="s">
        <v>151</v>
      </c>
      <c r="D23" s="131" t="s">
        <v>157</v>
      </c>
      <c r="E23" s="132" t="s">
        <v>223</v>
      </c>
      <c r="F23" s="133" t="s">
        <v>197</v>
      </c>
      <c r="G23" s="134"/>
      <c r="H23" s="135">
        <f>SUM(H24:H26)</f>
        <v>2128300</v>
      </c>
      <c r="I23" s="135">
        <f>SUM(I24:I26)</f>
        <v>2128300</v>
      </c>
      <c r="J23" s="11"/>
    </row>
    <row r="24" spans="1:10" s="32" customFormat="1" ht="43.5" customHeight="1">
      <c r="A24" s="136" t="s">
        <v>158</v>
      </c>
      <c r="B24" s="111" t="s">
        <v>150</v>
      </c>
      <c r="C24" s="111" t="s">
        <v>151</v>
      </c>
      <c r="D24" s="137" t="s">
        <v>157</v>
      </c>
      <c r="E24" s="132" t="s">
        <v>223</v>
      </c>
      <c r="F24" s="133" t="s">
        <v>197</v>
      </c>
      <c r="G24" s="134" t="s">
        <v>153</v>
      </c>
      <c r="H24" s="135">
        <v>1907000</v>
      </c>
      <c r="I24" s="135">
        <v>1907000</v>
      </c>
      <c r="J24" s="11"/>
    </row>
    <row r="25" spans="1:10" s="32" customFormat="1" ht="19.5">
      <c r="A25" s="140" t="s">
        <v>159</v>
      </c>
      <c r="B25" s="111" t="s">
        <v>150</v>
      </c>
      <c r="C25" s="111" t="s">
        <v>151</v>
      </c>
      <c r="D25" s="137" t="s">
        <v>157</v>
      </c>
      <c r="E25" s="132" t="s">
        <v>223</v>
      </c>
      <c r="F25" s="133" t="s">
        <v>197</v>
      </c>
      <c r="G25" s="134" t="s">
        <v>160</v>
      </c>
      <c r="H25" s="135">
        <v>100000</v>
      </c>
      <c r="I25" s="135">
        <v>100000</v>
      </c>
      <c r="J25" s="11"/>
    </row>
    <row r="26" spans="1:10" s="32" customFormat="1" ht="19.5">
      <c r="A26" s="140" t="s">
        <v>161</v>
      </c>
      <c r="B26" s="111" t="s">
        <v>150</v>
      </c>
      <c r="C26" s="111" t="s">
        <v>151</v>
      </c>
      <c r="D26" s="137" t="s">
        <v>157</v>
      </c>
      <c r="E26" s="132" t="s">
        <v>223</v>
      </c>
      <c r="F26" s="133" t="s">
        <v>197</v>
      </c>
      <c r="G26" s="134" t="s">
        <v>162</v>
      </c>
      <c r="H26" s="135">
        <v>121300</v>
      </c>
      <c r="I26" s="135">
        <v>121300</v>
      </c>
      <c r="J26" s="11"/>
    </row>
    <row r="27" spans="1:10" s="32" customFormat="1" ht="37.5">
      <c r="A27" s="141" t="s">
        <v>166</v>
      </c>
      <c r="B27" s="118" t="s">
        <v>150</v>
      </c>
      <c r="C27" s="118" t="s">
        <v>151</v>
      </c>
      <c r="D27" s="142" t="s">
        <v>163</v>
      </c>
      <c r="E27" s="142"/>
      <c r="F27" s="143"/>
      <c r="G27" s="144"/>
      <c r="H27" s="145">
        <f aca="true" t="shared" si="2" ref="H27:I29">+H28</f>
        <v>5000</v>
      </c>
      <c r="I27" s="145">
        <f t="shared" si="2"/>
        <v>5000</v>
      </c>
      <c r="J27" s="11"/>
    </row>
    <row r="28" spans="1:39" s="33" customFormat="1" ht="19.5">
      <c r="A28" s="120" t="s">
        <v>299</v>
      </c>
      <c r="B28" s="121" t="s">
        <v>150</v>
      </c>
      <c r="C28" s="122" t="s">
        <v>151</v>
      </c>
      <c r="D28" s="123" t="s">
        <v>163</v>
      </c>
      <c r="E28" s="138" t="s">
        <v>298</v>
      </c>
      <c r="F28" s="139" t="s">
        <v>194</v>
      </c>
      <c r="G28" s="126"/>
      <c r="H28" s="127">
        <f t="shared" si="2"/>
        <v>5000</v>
      </c>
      <c r="I28" s="127">
        <f t="shared" si="2"/>
        <v>5000</v>
      </c>
      <c r="J28" s="11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</row>
    <row r="29" spans="1:39" s="33" customFormat="1" ht="37.5">
      <c r="A29" s="128" t="s">
        <v>301</v>
      </c>
      <c r="B29" s="129" t="s">
        <v>150</v>
      </c>
      <c r="C29" s="130" t="s">
        <v>151</v>
      </c>
      <c r="D29" s="131" t="s">
        <v>163</v>
      </c>
      <c r="E29" s="132" t="s">
        <v>300</v>
      </c>
      <c r="F29" s="133" t="s">
        <v>194</v>
      </c>
      <c r="G29" s="134"/>
      <c r="H29" s="135">
        <f t="shared" si="2"/>
        <v>5000</v>
      </c>
      <c r="I29" s="135">
        <f t="shared" si="2"/>
        <v>5000</v>
      </c>
      <c r="J29" s="11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</row>
    <row r="30" spans="1:10" s="32" customFormat="1" ht="37.5">
      <c r="A30" s="128" t="s">
        <v>226</v>
      </c>
      <c r="B30" s="129" t="s">
        <v>150</v>
      </c>
      <c r="C30" s="130" t="s">
        <v>151</v>
      </c>
      <c r="D30" s="131" t="s">
        <v>163</v>
      </c>
      <c r="E30" s="132" t="s">
        <v>300</v>
      </c>
      <c r="F30" s="133" t="s">
        <v>225</v>
      </c>
      <c r="G30" s="134"/>
      <c r="H30" s="135">
        <f>SUM(H31:H31)</f>
        <v>5000</v>
      </c>
      <c r="I30" s="135">
        <f>SUM(I31:I31)</f>
        <v>5000</v>
      </c>
      <c r="J30" s="11"/>
    </row>
    <row r="31" spans="1:10" s="32" customFormat="1" ht="43.5" customHeight="1">
      <c r="A31" s="136" t="s">
        <v>164</v>
      </c>
      <c r="B31" s="111" t="s">
        <v>150</v>
      </c>
      <c r="C31" s="111" t="s">
        <v>151</v>
      </c>
      <c r="D31" s="137" t="s">
        <v>163</v>
      </c>
      <c r="E31" s="132" t="s">
        <v>300</v>
      </c>
      <c r="F31" s="133" t="s">
        <v>225</v>
      </c>
      <c r="G31" s="134" t="s">
        <v>160</v>
      </c>
      <c r="H31" s="135">
        <v>5000</v>
      </c>
      <c r="I31" s="135">
        <v>5000</v>
      </c>
      <c r="J31" s="11"/>
    </row>
    <row r="32" spans="1:10" s="32" customFormat="1" ht="19.5">
      <c r="A32" s="119" t="s">
        <v>167</v>
      </c>
      <c r="B32" s="111" t="s">
        <v>150</v>
      </c>
      <c r="C32" s="112" t="s">
        <v>151</v>
      </c>
      <c r="D32" s="113" t="s">
        <v>168</v>
      </c>
      <c r="E32" s="146"/>
      <c r="F32" s="147"/>
      <c r="G32" s="116"/>
      <c r="H32" s="117">
        <f>H33+H37+H41+H45</f>
        <v>1650000</v>
      </c>
      <c r="I32" s="117">
        <f>I33+I37+I41+I45</f>
        <v>1650000</v>
      </c>
      <c r="J32" s="11"/>
    </row>
    <row r="33" spans="1:10" s="32" customFormat="1" ht="56.25">
      <c r="A33" s="141" t="s">
        <v>332</v>
      </c>
      <c r="B33" s="111" t="s">
        <v>150</v>
      </c>
      <c r="C33" s="118" t="s">
        <v>151</v>
      </c>
      <c r="D33" s="142" t="s">
        <v>168</v>
      </c>
      <c r="E33" s="148" t="s">
        <v>169</v>
      </c>
      <c r="F33" s="149" t="s">
        <v>194</v>
      </c>
      <c r="G33" s="144"/>
      <c r="H33" s="117">
        <f>+H34</f>
        <v>20000</v>
      </c>
      <c r="I33" s="117">
        <f>+I34</f>
        <v>20000</v>
      </c>
      <c r="J33" s="11"/>
    </row>
    <row r="34" spans="1:39" s="33" customFormat="1" ht="56.25">
      <c r="A34" s="136" t="s">
        <v>333</v>
      </c>
      <c r="B34" s="129" t="s">
        <v>150</v>
      </c>
      <c r="C34" s="111" t="s">
        <v>151</v>
      </c>
      <c r="D34" s="137" t="s">
        <v>168</v>
      </c>
      <c r="E34" s="150" t="s">
        <v>202</v>
      </c>
      <c r="F34" s="151" t="s">
        <v>194</v>
      </c>
      <c r="G34" s="152"/>
      <c r="H34" s="153">
        <f>+H35</f>
        <v>20000</v>
      </c>
      <c r="I34" s="153">
        <f>+I35</f>
        <v>20000</v>
      </c>
      <c r="J34" s="11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</row>
    <row r="35" spans="1:10" s="32" customFormat="1" ht="19.5">
      <c r="A35" s="154" t="s">
        <v>203</v>
      </c>
      <c r="B35" s="129" t="s">
        <v>150</v>
      </c>
      <c r="C35" s="155" t="s">
        <v>151</v>
      </c>
      <c r="D35" s="156" t="s">
        <v>168</v>
      </c>
      <c r="E35" s="157" t="s">
        <v>202</v>
      </c>
      <c r="F35" s="158">
        <v>1434</v>
      </c>
      <c r="G35" s="152"/>
      <c r="H35" s="153">
        <f>H36</f>
        <v>20000</v>
      </c>
      <c r="I35" s="153">
        <f>I36</f>
        <v>20000</v>
      </c>
      <c r="J35" s="11"/>
    </row>
    <row r="36" spans="1:10" s="32" customFormat="1" ht="43.5" customHeight="1">
      <c r="A36" s="159" t="s">
        <v>159</v>
      </c>
      <c r="B36" s="111" t="s">
        <v>150</v>
      </c>
      <c r="C36" s="160" t="s">
        <v>151</v>
      </c>
      <c r="D36" s="160" t="s">
        <v>168</v>
      </c>
      <c r="E36" s="150" t="s">
        <v>202</v>
      </c>
      <c r="F36" s="161">
        <v>1434</v>
      </c>
      <c r="G36" s="160" t="s">
        <v>160</v>
      </c>
      <c r="H36" s="162">
        <v>20000</v>
      </c>
      <c r="I36" s="162">
        <v>20000</v>
      </c>
      <c r="J36" s="11"/>
    </row>
    <row r="37" spans="1:10" s="32" customFormat="1" ht="37.5">
      <c r="A37" s="141" t="s">
        <v>334</v>
      </c>
      <c r="B37" s="111" t="s">
        <v>150</v>
      </c>
      <c r="C37" s="118" t="s">
        <v>151</v>
      </c>
      <c r="D37" s="142" t="s">
        <v>168</v>
      </c>
      <c r="E37" s="148" t="s">
        <v>170</v>
      </c>
      <c r="F37" s="149" t="s">
        <v>194</v>
      </c>
      <c r="G37" s="144"/>
      <c r="H37" s="117">
        <f aca="true" t="shared" si="3" ref="H37:I39">+H38</f>
        <v>100000</v>
      </c>
      <c r="I37" s="117">
        <f t="shared" si="3"/>
        <v>100000</v>
      </c>
      <c r="J37" s="11"/>
    </row>
    <row r="38" spans="1:10" s="32" customFormat="1" ht="75">
      <c r="A38" s="136" t="s">
        <v>335</v>
      </c>
      <c r="B38" s="111" t="s">
        <v>150</v>
      </c>
      <c r="C38" s="111" t="s">
        <v>151</v>
      </c>
      <c r="D38" s="137" t="s">
        <v>168</v>
      </c>
      <c r="E38" s="163" t="s">
        <v>210</v>
      </c>
      <c r="F38" s="164" t="s">
        <v>194</v>
      </c>
      <c r="G38" s="165"/>
      <c r="H38" s="166">
        <f t="shared" si="3"/>
        <v>100000</v>
      </c>
      <c r="I38" s="166">
        <f t="shared" si="3"/>
        <v>100000</v>
      </c>
      <c r="J38" s="11"/>
    </row>
    <row r="39" spans="1:39" s="33" customFormat="1" ht="19.5">
      <c r="A39" s="128" t="s">
        <v>212</v>
      </c>
      <c r="B39" s="129" t="s">
        <v>150</v>
      </c>
      <c r="C39" s="130" t="s">
        <v>151</v>
      </c>
      <c r="D39" s="131" t="s">
        <v>168</v>
      </c>
      <c r="E39" s="167" t="s">
        <v>210</v>
      </c>
      <c r="F39" s="168" t="s">
        <v>211</v>
      </c>
      <c r="G39" s="169"/>
      <c r="H39" s="170">
        <f t="shared" si="3"/>
        <v>100000</v>
      </c>
      <c r="I39" s="170">
        <f t="shared" si="3"/>
        <v>100000</v>
      </c>
      <c r="J39" s="11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</row>
    <row r="40" spans="1:10" s="32" customFormat="1" ht="19.5">
      <c r="A40" s="171" t="s">
        <v>159</v>
      </c>
      <c r="B40" s="129" t="s">
        <v>150</v>
      </c>
      <c r="C40" s="111" t="s">
        <v>151</v>
      </c>
      <c r="D40" s="111" t="s">
        <v>168</v>
      </c>
      <c r="E40" s="167" t="s">
        <v>210</v>
      </c>
      <c r="F40" s="168" t="s">
        <v>211</v>
      </c>
      <c r="G40" s="111" t="s">
        <v>160</v>
      </c>
      <c r="H40" s="162">
        <v>100000</v>
      </c>
      <c r="I40" s="162">
        <v>100000</v>
      </c>
      <c r="J40" s="11"/>
    </row>
    <row r="41" spans="1:10" s="32" customFormat="1" ht="43.5" customHeight="1">
      <c r="A41" s="172" t="s">
        <v>228</v>
      </c>
      <c r="B41" s="111" t="s">
        <v>150</v>
      </c>
      <c r="C41" s="173" t="s">
        <v>151</v>
      </c>
      <c r="D41" s="174">
        <v>13</v>
      </c>
      <c r="E41" s="175" t="s">
        <v>227</v>
      </c>
      <c r="F41" s="176" t="s">
        <v>194</v>
      </c>
      <c r="G41" s="177"/>
      <c r="H41" s="178">
        <f>+H42</f>
        <v>150000</v>
      </c>
      <c r="I41" s="178">
        <f>+I42</f>
        <v>150000</v>
      </c>
      <c r="J41" s="11"/>
    </row>
    <row r="42" spans="1:10" s="32" customFormat="1" ht="19.5">
      <c r="A42" s="136" t="s">
        <v>230</v>
      </c>
      <c r="B42" s="111" t="s">
        <v>150</v>
      </c>
      <c r="C42" s="179" t="s">
        <v>151</v>
      </c>
      <c r="D42" s="180">
        <v>13</v>
      </c>
      <c r="E42" s="181" t="s">
        <v>229</v>
      </c>
      <c r="F42" s="182" t="s">
        <v>194</v>
      </c>
      <c r="G42" s="183"/>
      <c r="H42" s="166">
        <f>H43</f>
        <v>150000</v>
      </c>
      <c r="I42" s="166">
        <f>I43</f>
        <v>150000</v>
      </c>
      <c r="J42" s="11"/>
    </row>
    <row r="43" spans="1:10" s="32" customFormat="1" ht="19.5">
      <c r="A43" s="140" t="s">
        <v>232</v>
      </c>
      <c r="B43" s="111" t="s">
        <v>150</v>
      </c>
      <c r="C43" s="184" t="s">
        <v>151</v>
      </c>
      <c r="D43" s="180">
        <v>13</v>
      </c>
      <c r="E43" s="181" t="s">
        <v>229</v>
      </c>
      <c r="F43" s="182" t="s">
        <v>231</v>
      </c>
      <c r="G43" s="183"/>
      <c r="H43" s="166">
        <f>H44</f>
        <v>150000</v>
      </c>
      <c r="I43" s="166">
        <f>I44</f>
        <v>150000</v>
      </c>
      <c r="J43" s="11"/>
    </row>
    <row r="44" spans="1:10" s="32" customFormat="1" ht="19.5">
      <c r="A44" s="159" t="s">
        <v>159</v>
      </c>
      <c r="B44" s="130" t="s">
        <v>150</v>
      </c>
      <c r="C44" s="184" t="s">
        <v>151</v>
      </c>
      <c r="D44" s="185">
        <v>13</v>
      </c>
      <c r="E44" s="186" t="s">
        <v>229</v>
      </c>
      <c r="F44" s="187" t="s">
        <v>231</v>
      </c>
      <c r="G44" s="184" t="s">
        <v>160</v>
      </c>
      <c r="H44" s="188">
        <v>150000</v>
      </c>
      <c r="I44" s="188">
        <v>150000</v>
      </c>
      <c r="J44" s="11"/>
    </row>
    <row r="45" spans="1:10" s="28" customFormat="1" ht="18.75">
      <c r="A45" s="189" t="s">
        <v>234</v>
      </c>
      <c r="B45" s="111" t="s">
        <v>150</v>
      </c>
      <c r="C45" s="190" t="s">
        <v>151</v>
      </c>
      <c r="D45" s="190" t="s">
        <v>168</v>
      </c>
      <c r="E45" s="191" t="s">
        <v>233</v>
      </c>
      <c r="F45" s="149" t="s">
        <v>194</v>
      </c>
      <c r="G45" s="192"/>
      <c r="H45" s="117">
        <f>+H46</f>
        <v>1380000</v>
      </c>
      <c r="I45" s="117">
        <f>+I46</f>
        <v>1380000</v>
      </c>
      <c r="J45" s="27"/>
    </row>
    <row r="46" spans="1:10" s="28" customFormat="1" ht="18.75">
      <c r="A46" s="193" t="s">
        <v>236</v>
      </c>
      <c r="B46" s="118" t="s">
        <v>150</v>
      </c>
      <c r="C46" s="194" t="s">
        <v>151</v>
      </c>
      <c r="D46" s="194" t="s">
        <v>168</v>
      </c>
      <c r="E46" s="195" t="s">
        <v>235</v>
      </c>
      <c r="F46" s="182" t="s">
        <v>194</v>
      </c>
      <c r="G46" s="196"/>
      <c r="H46" s="166">
        <f>H47+H51</f>
        <v>1380000</v>
      </c>
      <c r="I46" s="166">
        <f>I47+I51</f>
        <v>1380000</v>
      </c>
      <c r="J46" s="27"/>
    </row>
    <row r="47" spans="1:10" s="28" customFormat="1" ht="18.75">
      <c r="A47" s="140" t="s">
        <v>196</v>
      </c>
      <c r="B47" s="121" t="s">
        <v>150</v>
      </c>
      <c r="C47" s="111" t="s">
        <v>151</v>
      </c>
      <c r="D47" s="111">
        <v>13</v>
      </c>
      <c r="E47" s="186" t="s">
        <v>235</v>
      </c>
      <c r="F47" s="187" t="s">
        <v>195</v>
      </c>
      <c r="G47" s="111"/>
      <c r="H47" s="162">
        <f>SUM(H48:H50)</f>
        <v>1330000</v>
      </c>
      <c r="I47" s="162">
        <f>SUM(I48:I50)</f>
        <v>1330000</v>
      </c>
      <c r="J47" s="27"/>
    </row>
    <row r="48" spans="1:39" s="33" customFormat="1" ht="56.25">
      <c r="A48" s="136" t="s">
        <v>158</v>
      </c>
      <c r="B48" s="129" t="s">
        <v>150</v>
      </c>
      <c r="C48" s="111" t="s">
        <v>151</v>
      </c>
      <c r="D48" s="111">
        <v>13</v>
      </c>
      <c r="E48" s="186" t="s">
        <v>235</v>
      </c>
      <c r="F48" s="187" t="s">
        <v>195</v>
      </c>
      <c r="G48" s="111" t="s">
        <v>153</v>
      </c>
      <c r="H48" s="162">
        <v>1200000</v>
      </c>
      <c r="I48" s="162">
        <v>1200000</v>
      </c>
      <c r="J48" s="11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</row>
    <row r="49" spans="1:39" s="33" customFormat="1" ht="19.5">
      <c r="A49" s="197" t="s">
        <v>159</v>
      </c>
      <c r="B49" s="129" t="s">
        <v>150</v>
      </c>
      <c r="C49" s="111" t="s">
        <v>151</v>
      </c>
      <c r="D49" s="111">
        <v>13</v>
      </c>
      <c r="E49" s="186" t="s">
        <v>235</v>
      </c>
      <c r="F49" s="187" t="s">
        <v>195</v>
      </c>
      <c r="G49" s="111" t="s">
        <v>160</v>
      </c>
      <c r="H49" s="162">
        <v>30000</v>
      </c>
      <c r="I49" s="162">
        <v>30000</v>
      </c>
      <c r="J49" s="11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</row>
    <row r="50" spans="1:10" s="28" customFormat="1" ht="18.75">
      <c r="A50" s="140" t="s">
        <v>161</v>
      </c>
      <c r="B50" s="111" t="s">
        <v>150</v>
      </c>
      <c r="C50" s="111" t="s">
        <v>151</v>
      </c>
      <c r="D50" s="111">
        <v>13</v>
      </c>
      <c r="E50" s="186" t="s">
        <v>235</v>
      </c>
      <c r="F50" s="187" t="s">
        <v>195</v>
      </c>
      <c r="G50" s="111" t="s">
        <v>162</v>
      </c>
      <c r="H50" s="162">
        <v>100000</v>
      </c>
      <c r="I50" s="162">
        <v>100000</v>
      </c>
      <c r="J50" s="27"/>
    </row>
    <row r="51" spans="1:10" s="21" customFormat="1" ht="20.25" customHeight="1">
      <c r="A51" s="334" t="s">
        <v>323</v>
      </c>
      <c r="B51" s="118" t="s">
        <v>150</v>
      </c>
      <c r="C51" s="111" t="s">
        <v>151</v>
      </c>
      <c r="D51" s="137" t="s">
        <v>168</v>
      </c>
      <c r="E51" s="186" t="s">
        <v>235</v>
      </c>
      <c r="F51" s="187" t="s">
        <v>302</v>
      </c>
      <c r="G51" s="165"/>
      <c r="H51" s="162">
        <v>50000</v>
      </c>
      <c r="I51" s="162">
        <v>50000</v>
      </c>
      <c r="J51" s="16"/>
    </row>
    <row r="52" spans="1:10" s="21" customFormat="1" ht="20.25" customHeight="1">
      <c r="A52" s="197" t="s">
        <v>159</v>
      </c>
      <c r="B52" s="121" t="s">
        <v>150</v>
      </c>
      <c r="C52" s="111" t="s">
        <v>151</v>
      </c>
      <c r="D52" s="137" t="s">
        <v>168</v>
      </c>
      <c r="E52" s="186" t="s">
        <v>235</v>
      </c>
      <c r="F52" s="187" t="s">
        <v>302</v>
      </c>
      <c r="G52" s="165" t="s">
        <v>160</v>
      </c>
      <c r="H52" s="162">
        <v>50000</v>
      </c>
      <c r="I52" s="162">
        <v>50000</v>
      </c>
      <c r="J52" s="16"/>
    </row>
    <row r="53" spans="1:10" s="21" customFormat="1" ht="20.25" customHeight="1">
      <c r="A53" s="110" t="s">
        <v>174</v>
      </c>
      <c r="B53" s="129" t="s">
        <v>150</v>
      </c>
      <c r="C53" s="198" t="s">
        <v>173</v>
      </c>
      <c r="D53" s="198"/>
      <c r="E53" s="199"/>
      <c r="F53" s="200"/>
      <c r="G53" s="198"/>
      <c r="H53" s="201">
        <f>+H54</f>
        <v>23000</v>
      </c>
      <c r="I53" s="201">
        <f>+I54</f>
        <v>23000</v>
      </c>
      <c r="J53" s="16"/>
    </row>
    <row r="54" spans="1:10" s="21" customFormat="1" ht="37.5">
      <c r="A54" s="110" t="s">
        <v>175</v>
      </c>
      <c r="B54" s="129" t="s">
        <v>150</v>
      </c>
      <c r="C54" s="198" t="s">
        <v>173</v>
      </c>
      <c r="D54" s="198" t="s">
        <v>190</v>
      </c>
      <c r="E54" s="202"/>
      <c r="F54" s="203"/>
      <c r="G54" s="112"/>
      <c r="H54" s="117">
        <f>H55</f>
        <v>23000</v>
      </c>
      <c r="I54" s="117">
        <f>I55</f>
        <v>23000</v>
      </c>
      <c r="J54" s="16"/>
    </row>
    <row r="55" spans="1:10" s="21" customFormat="1" ht="20.25" customHeight="1">
      <c r="A55" s="141" t="s">
        <v>336</v>
      </c>
      <c r="B55" s="111" t="s">
        <v>150</v>
      </c>
      <c r="C55" s="118" t="s">
        <v>173</v>
      </c>
      <c r="D55" s="118" t="s">
        <v>190</v>
      </c>
      <c r="E55" s="191" t="s">
        <v>213</v>
      </c>
      <c r="F55" s="149" t="s">
        <v>194</v>
      </c>
      <c r="G55" s="118"/>
      <c r="H55" s="145">
        <f aca="true" t="shared" si="4" ref="H55:I57">+H56</f>
        <v>23000</v>
      </c>
      <c r="I55" s="145">
        <f t="shared" si="4"/>
        <v>23000</v>
      </c>
      <c r="J55" s="16"/>
    </row>
    <row r="56" spans="1:10" s="21" customFormat="1" ht="75">
      <c r="A56" s="136" t="s">
        <v>337</v>
      </c>
      <c r="B56" s="118" t="s">
        <v>150</v>
      </c>
      <c r="C56" s="111" t="s">
        <v>173</v>
      </c>
      <c r="D56" s="111" t="s">
        <v>190</v>
      </c>
      <c r="E56" s="195" t="s">
        <v>214</v>
      </c>
      <c r="F56" s="182" t="s">
        <v>194</v>
      </c>
      <c r="G56" s="111"/>
      <c r="H56" s="162">
        <f t="shared" si="4"/>
        <v>23000</v>
      </c>
      <c r="I56" s="162">
        <f t="shared" si="4"/>
        <v>23000</v>
      </c>
      <c r="J56" s="16"/>
    </row>
    <row r="57" spans="1:10" s="34" customFormat="1" ht="56.25">
      <c r="A57" s="140" t="s">
        <v>216</v>
      </c>
      <c r="B57" s="121" t="s">
        <v>150</v>
      </c>
      <c r="C57" s="204" t="s">
        <v>173</v>
      </c>
      <c r="D57" s="204" t="s">
        <v>190</v>
      </c>
      <c r="E57" s="195" t="s">
        <v>214</v>
      </c>
      <c r="F57" s="182" t="s">
        <v>215</v>
      </c>
      <c r="G57" s="111"/>
      <c r="H57" s="166">
        <f t="shared" si="4"/>
        <v>23000</v>
      </c>
      <c r="I57" s="166">
        <f t="shared" si="4"/>
        <v>23000</v>
      </c>
      <c r="J57" s="3"/>
    </row>
    <row r="58" spans="1:10" s="34" customFormat="1" ht="18.75">
      <c r="A58" s="140" t="s">
        <v>159</v>
      </c>
      <c r="B58" s="129" t="s">
        <v>150</v>
      </c>
      <c r="C58" s="204" t="s">
        <v>173</v>
      </c>
      <c r="D58" s="204" t="s">
        <v>190</v>
      </c>
      <c r="E58" s="195" t="s">
        <v>214</v>
      </c>
      <c r="F58" s="182" t="s">
        <v>215</v>
      </c>
      <c r="G58" s="111" t="s">
        <v>160</v>
      </c>
      <c r="H58" s="162">
        <v>23000</v>
      </c>
      <c r="I58" s="162">
        <v>23000</v>
      </c>
      <c r="J58" s="3"/>
    </row>
    <row r="59" spans="1:10" s="21" customFormat="1" ht="18.75">
      <c r="A59" s="119" t="s">
        <v>177</v>
      </c>
      <c r="B59" s="129" t="s">
        <v>150</v>
      </c>
      <c r="C59" s="112" t="s">
        <v>157</v>
      </c>
      <c r="D59" s="205"/>
      <c r="E59" s="205"/>
      <c r="F59" s="206"/>
      <c r="G59" s="116"/>
      <c r="H59" s="117">
        <f aca="true" t="shared" si="5" ref="H59:I61">+H60</f>
        <v>2152106</v>
      </c>
      <c r="I59" s="117">
        <f t="shared" si="5"/>
        <v>1635040</v>
      </c>
      <c r="J59" s="16"/>
    </row>
    <row r="60" spans="1:10" s="21" customFormat="1" ht="18.75">
      <c r="A60" s="141" t="s">
        <v>178</v>
      </c>
      <c r="B60" s="111" t="s">
        <v>150</v>
      </c>
      <c r="C60" s="118" t="s">
        <v>157</v>
      </c>
      <c r="D60" s="142" t="s">
        <v>176</v>
      </c>
      <c r="E60" s="207"/>
      <c r="F60" s="208"/>
      <c r="G60" s="144"/>
      <c r="H60" s="145">
        <f t="shared" si="5"/>
        <v>2152106</v>
      </c>
      <c r="I60" s="145">
        <f t="shared" si="5"/>
        <v>1635040</v>
      </c>
      <c r="J60" s="16"/>
    </row>
    <row r="61" spans="1:10" s="34" customFormat="1" ht="37.5">
      <c r="A61" s="120" t="s">
        <v>316</v>
      </c>
      <c r="B61" s="121" t="s">
        <v>150</v>
      </c>
      <c r="C61" s="122" t="s">
        <v>157</v>
      </c>
      <c r="D61" s="123" t="s">
        <v>176</v>
      </c>
      <c r="E61" s="124" t="s">
        <v>317</v>
      </c>
      <c r="F61" s="125" t="s">
        <v>194</v>
      </c>
      <c r="G61" s="126"/>
      <c r="H61" s="127">
        <f t="shared" si="5"/>
        <v>2152106</v>
      </c>
      <c r="I61" s="127">
        <f t="shared" si="5"/>
        <v>1635040</v>
      </c>
      <c r="J61" s="3"/>
    </row>
    <row r="62" spans="1:10" s="34" customFormat="1" ht="37.5">
      <c r="A62" s="209" t="s">
        <v>324</v>
      </c>
      <c r="B62" s="129" t="s">
        <v>150</v>
      </c>
      <c r="C62" s="130" t="s">
        <v>157</v>
      </c>
      <c r="D62" s="131" t="s">
        <v>176</v>
      </c>
      <c r="E62" s="210" t="s">
        <v>317</v>
      </c>
      <c r="F62" s="211" t="s">
        <v>194</v>
      </c>
      <c r="G62" s="169"/>
      <c r="H62" s="212">
        <f>+H64</f>
        <v>2152106</v>
      </c>
      <c r="I62" s="212">
        <f>+I64</f>
        <v>1635040</v>
      </c>
      <c r="J62" s="3"/>
    </row>
    <row r="63" spans="1:250" s="32" customFormat="1" ht="19.5">
      <c r="A63" s="295" t="s">
        <v>319</v>
      </c>
      <c r="B63" s="129" t="s">
        <v>150</v>
      </c>
      <c r="C63" s="130" t="s">
        <v>157</v>
      </c>
      <c r="D63" s="131" t="s">
        <v>176</v>
      </c>
      <c r="E63" s="210" t="s">
        <v>320</v>
      </c>
      <c r="F63" s="211" t="s">
        <v>318</v>
      </c>
      <c r="G63" s="169"/>
      <c r="H63" s="212">
        <f>H64</f>
        <v>2152106</v>
      </c>
      <c r="I63" s="212">
        <f>I64</f>
        <v>1635040</v>
      </c>
      <c r="J63" s="3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</row>
    <row r="64" spans="1:250" s="32" customFormat="1" ht="19.5">
      <c r="A64" s="140" t="s">
        <v>159</v>
      </c>
      <c r="B64" s="111" t="s">
        <v>150</v>
      </c>
      <c r="C64" s="130" t="s">
        <v>157</v>
      </c>
      <c r="D64" s="131" t="s">
        <v>176</v>
      </c>
      <c r="E64" s="210" t="s">
        <v>317</v>
      </c>
      <c r="F64" s="211" t="s">
        <v>318</v>
      </c>
      <c r="G64" s="214" t="s">
        <v>160</v>
      </c>
      <c r="H64" s="215">
        <v>2152106</v>
      </c>
      <c r="I64" s="215">
        <v>1635040</v>
      </c>
      <c r="J64" s="3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</row>
    <row r="65" spans="1:10" s="34" customFormat="1" ht="18.75">
      <c r="A65" s="216" t="s">
        <v>179</v>
      </c>
      <c r="B65" s="121" t="s">
        <v>150</v>
      </c>
      <c r="C65" s="217" t="s">
        <v>180</v>
      </c>
      <c r="D65" s="217"/>
      <c r="E65" s="146"/>
      <c r="F65" s="147"/>
      <c r="G65" s="217"/>
      <c r="H65" s="218">
        <f>+H71+H76+H66</f>
        <v>1264633</v>
      </c>
      <c r="I65" s="218">
        <f>+I71+I76+I66</f>
        <v>1507737</v>
      </c>
      <c r="J65" s="16" t="s">
        <v>172</v>
      </c>
    </row>
    <row r="66" spans="1:10" s="34" customFormat="1" ht="18.75">
      <c r="A66" s="216" t="s">
        <v>436</v>
      </c>
      <c r="B66" s="121" t="s">
        <v>150</v>
      </c>
      <c r="C66" s="217" t="s">
        <v>180</v>
      </c>
      <c r="D66" s="217" t="s">
        <v>151</v>
      </c>
      <c r="E66" s="146"/>
      <c r="F66" s="147"/>
      <c r="G66" s="217"/>
      <c r="H66" s="218">
        <v>26000</v>
      </c>
      <c r="I66" s="340">
        <f>I67</f>
        <v>26000</v>
      </c>
      <c r="J66" s="16"/>
    </row>
    <row r="67" spans="1:10" s="34" customFormat="1" ht="56.25">
      <c r="A67" s="216" t="s">
        <v>314</v>
      </c>
      <c r="B67" s="121" t="s">
        <v>150</v>
      </c>
      <c r="C67" s="217" t="s">
        <v>180</v>
      </c>
      <c r="D67" s="217" t="s">
        <v>151</v>
      </c>
      <c r="E67" s="146" t="s">
        <v>205</v>
      </c>
      <c r="F67" s="182" t="s">
        <v>194</v>
      </c>
      <c r="G67" s="217"/>
      <c r="H67" s="218">
        <f>H68</f>
        <v>26000</v>
      </c>
      <c r="I67" s="340">
        <f>I68</f>
        <v>26000</v>
      </c>
      <c r="J67" s="16"/>
    </row>
    <row r="68" spans="1:10" s="34" customFormat="1" ht="75">
      <c r="A68" s="219" t="s">
        <v>315</v>
      </c>
      <c r="B68" s="121" t="s">
        <v>150</v>
      </c>
      <c r="C68" s="217" t="s">
        <v>180</v>
      </c>
      <c r="D68" s="217" t="s">
        <v>151</v>
      </c>
      <c r="E68" s="146" t="s">
        <v>205</v>
      </c>
      <c r="F68" s="182" t="s">
        <v>194</v>
      </c>
      <c r="G68" s="217"/>
      <c r="H68" s="218">
        <f>H69</f>
        <v>26000</v>
      </c>
      <c r="I68" s="340">
        <v>26000</v>
      </c>
      <c r="J68" s="16"/>
    </row>
    <row r="69" spans="1:10" s="34" customFormat="1" ht="18.75">
      <c r="A69" s="335" t="s">
        <v>311</v>
      </c>
      <c r="B69" s="121" t="s">
        <v>150</v>
      </c>
      <c r="C69" s="220" t="s">
        <v>180</v>
      </c>
      <c r="D69" s="220" t="s">
        <v>151</v>
      </c>
      <c r="E69" s="195" t="s">
        <v>306</v>
      </c>
      <c r="F69" s="182" t="s">
        <v>307</v>
      </c>
      <c r="G69" s="111"/>
      <c r="H69" s="162">
        <v>26000</v>
      </c>
      <c r="I69" s="341">
        <v>26000</v>
      </c>
      <c r="J69" s="16"/>
    </row>
    <row r="70" spans="1:10" s="34" customFormat="1" ht="18.75">
      <c r="A70" s="226" t="s">
        <v>159</v>
      </c>
      <c r="B70" s="121" t="s">
        <v>150</v>
      </c>
      <c r="C70" s="220" t="s">
        <v>180</v>
      </c>
      <c r="D70" s="220" t="s">
        <v>151</v>
      </c>
      <c r="E70" s="195" t="s">
        <v>306</v>
      </c>
      <c r="F70" s="182" t="s">
        <v>307</v>
      </c>
      <c r="G70" s="111" t="s">
        <v>312</v>
      </c>
      <c r="H70" s="162">
        <v>26000</v>
      </c>
      <c r="I70" s="341">
        <v>26000</v>
      </c>
      <c r="J70" s="16"/>
    </row>
    <row r="71" spans="1:10" s="21" customFormat="1" ht="18.75">
      <c r="A71" s="216" t="s">
        <v>181</v>
      </c>
      <c r="B71" s="129" t="s">
        <v>150</v>
      </c>
      <c r="C71" s="217" t="s">
        <v>180</v>
      </c>
      <c r="D71" s="217" t="s">
        <v>152</v>
      </c>
      <c r="E71" s="205"/>
      <c r="F71" s="206"/>
      <c r="G71" s="217"/>
      <c r="H71" s="218">
        <f aca="true" t="shared" si="6" ref="H71:I73">H72</f>
        <v>150000</v>
      </c>
      <c r="I71" s="218">
        <f t="shared" si="6"/>
        <v>150000</v>
      </c>
      <c r="J71" s="16"/>
    </row>
    <row r="72" spans="1:10" s="21" customFormat="1" ht="56.25">
      <c r="A72" s="216" t="s">
        <v>314</v>
      </c>
      <c r="B72" s="129" t="s">
        <v>150</v>
      </c>
      <c r="C72" s="217" t="s">
        <v>180</v>
      </c>
      <c r="D72" s="217" t="s">
        <v>152</v>
      </c>
      <c r="E72" s="191" t="s">
        <v>303</v>
      </c>
      <c r="F72" s="149" t="s">
        <v>194</v>
      </c>
      <c r="G72" s="217"/>
      <c r="H72" s="218">
        <f t="shared" si="6"/>
        <v>150000</v>
      </c>
      <c r="I72" s="218">
        <f t="shared" si="6"/>
        <v>150000</v>
      </c>
      <c r="J72" s="16"/>
    </row>
    <row r="73" spans="1:10" s="21" customFormat="1" ht="75">
      <c r="A73" s="219" t="s">
        <v>315</v>
      </c>
      <c r="B73" s="111" t="s">
        <v>150</v>
      </c>
      <c r="C73" s="220" t="s">
        <v>180</v>
      </c>
      <c r="D73" s="220" t="s">
        <v>152</v>
      </c>
      <c r="E73" s="221" t="s">
        <v>205</v>
      </c>
      <c r="F73" s="187" t="s">
        <v>194</v>
      </c>
      <c r="G73" s="220"/>
      <c r="H73" s="222">
        <f t="shared" si="6"/>
        <v>150000</v>
      </c>
      <c r="I73" s="222">
        <f t="shared" si="6"/>
        <v>150000</v>
      </c>
      <c r="J73" s="16"/>
    </row>
    <row r="74" spans="1:10" s="21" customFormat="1" ht="18.75">
      <c r="A74" s="128" t="s">
        <v>305</v>
      </c>
      <c r="B74" s="121" t="s">
        <v>150</v>
      </c>
      <c r="C74" s="130" t="s">
        <v>180</v>
      </c>
      <c r="D74" s="131" t="s">
        <v>152</v>
      </c>
      <c r="E74" s="167" t="s">
        <v>205</v>
      </c>
      <c r="F74" s="168" t="s">
        <v>304</v>
      </c>
      <c r="G74" s="134"/>
      <c r="H74" s="135">
        <f>+H75</f>
        <v>150000</v>
      </c>
      <c r="I74" s="135">
        <f>+I75</f>
        <v>150000</v>
      </c>
      <c r="J74" s="16"/>
    </row>
    <row r="75" spans="1:10" s="21" customFormat="1" ht="18.75">
      <c r="A75" s="223" t="s">
        <v>159</v>
      </c>
      <c r="B75" s="129" t="s">
        <v>150</v>
      </c>
      <c r="C75" s="220" t="s">
        <v>180</v>
      </c>
      <c r="D75" s="220" t="s">
        <v>152</v>
      </c>
      <c r="E75" s="224" t="s">
        <v>205</v>
      </c>
      <c r="F75" s="225" t="s">
        <v>304</v>
      </c>
      <c r="G75" s="111" t="s">
        <v>160</v>
      </c>
      <c r="H75" s="162">
        <v>150000</v>
      </c>
      <c r="I75" s="162">
        <v>150000</v>
      </c>
      <c r="J75" s="16" t="s">
        <v>171</v>
      </c>
    </row>
    <row r="76" spans="1:256" s="35" customFormat="1" ht="19.5">
      <c r="A76" s="216" t="s">
        <v>182</v>
      </c>
      <c r="B76" s="111" t="s">
        <v>150</v>
      </c>
      <c r="C76" s="217" t="s">
        <v>180</v>
      </c>
      <c r="D76" s="217" t="s">
        <v>173</v>
      </c>
      <c r="E76" s="146"/>
      <c r="F76" s="147"/>
      <c r="G76" s="217"/>
      <c r="H76" s="218">
        <f>+H77</f>
        <v>1088633</v>
      </c>
      <c r="I76" s="218">
        <f>+I77</f>
        <v>1331737</v>
      </c>
      <c r="J76" s="47"/>
      <c r="K76" s="37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  <c r="II76" s="36"/>
      <c r="IJ76" s="36"/>
      <c r="IK76" s="36"/>
      <c r="IL76" s="36"/>
      <c r="IM76" s="36"/>
      <c r="IN76" s="36"/>
      <c r="IO76" s="36"/>
      <c r="IP76" s="36"/>
      <c r="IQ76" s="36"/>
      <c r="IR76" s="36"/>
      <c r="IS76" s="36"/>
      <c r="IT76" s="36"/>
      <c r="IU76" s="36"/>
      <c r="IV76" s="36"/>
    </row>
    <row r="77" spans="1:256" s="35" customFormat="1" ht="56.25">
      <c r="A77" s="228" t="s">
        <v>338</v>
      </c>
      <c r="B77" s="111" t="s">
        <v>150</v>
      </c>
      <c r="C77" s="217" t="s">
        <v>180</v>
      </c>
      <c r="D77" s="229" t="s">
        <v>173</v>
      </c>
      <c r="E77" s="230" t="s">
        <v>204</v>
      </c>
      <c r="F77" s="231" t="s">
        <v>194</v>
      </c>
      <c r="G77" s="232"/>
      <c r="H77" s="218">
        <f>+H78</f>
        <v>1088633</v>
      </c>
      <c r="I77" s="218">
        <f>+I78</f>
        <v>1331737</v>
      </c>
      <c r="J77" s="47"/>
      <c r="K77" s="37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  <c r="II77" s="36"/>
      <c r="IJ77" s="36"/>
      <c r="IK77" s="36"/>
      <c r="IL77" s="36"/>
      <c r="IM77" s="36"/>
      <c r="IN77" s="36"/>
      <c r="IO77" s="36"/>
      <c r="IP77" s="36"/>
      <c r="IQ77" s="36"/>
      <c r="IR77" s="36"/>
      <c r="IS77" s="36"/>
      <c r="IT77" s="36"/>
      <c r="IU77" s="36"/>
      <c r="IV77" s="36"/>
    </row>
    <row r="78" spans="1:10" s="21" customFormat="1" ht="75">
      <c r="A78" s="128" t="s">
        <v>315</v>
      </c>
      <c r="B78" s="233" t="s">
        <v>150</v>
      </c>
      <c r="C78" s="130" t="s">
        <v>180</v>
      </c>
      <c r="D78" s="131" t="s">
        <v>173</v>
      </c>
      <c r="E78" s="234" t="s">
        <v>205</v>
      </c>
      <c r="F78" s="235" t="s">
        <v>194</v>
      </c>
      <c r="G78" s="134"/>
      <c r="H78" s="135">
        <f>+H79+H81+H83</f>
        <v>1088633</v>
      </c>
      <c r="I78" s="135">
        <f>+I79+I81+I83</f>
        <v>1331737</v>
      </c>
      <c r="J78" s="16"/>
    </row>
    <row r="79" spans="1:10" s="21" customFormat="1" ht="18.75">
      <c r="A79" s="128" t="s">
        <v>207</v>
      </c>
      <c r="B79" s="118" t="s">
        <v>150</v>
      </c>
      <c r="C79" s="130" t="s">
        <v>180</v>
      </c>
      <c r="D79" s="131" t="s">
        <v>173</v>
      </c>
      <c r="E79" s="234" t="s">
        <v>205</v>
      </c>
      <c r="F79" s="235" t="s">
        <v>206</v>
      </c>
      <c r="G79" s="134"/>
      <c r="H79" s="135">
        <f>SUM(H80:H80)</f>
        <v>838633</v>
      </c>
      <c r="I79" s="135">
        <f>SUM(I80:I80)</f>
        <v>881737</v>
      </c>
      <c r="J79" s="16"/>
    </row>
    <row r="80" spans="1:10" s="34" customFormat="1" ht="18.75">
      <c r="A80" s="226" t="s">
        <v>159</v>
      </c>
      <c r="B80" s="121" t="s">
        <v>150</v>
      </c>
      <c r="C80" s="130" t="s">
        <v>180</v>
      </c>
      <c r="D80" s="131" t="s">
        <v>173</v>
      </c>
      <c r="E80" s="234" t="s">
        <v>205</v>
      </c>
      <c r="F80" s="235" t="s">
        <v>206</v>
      </c>
      <c r="G80" s="134" t="s">
        <v>160</v>
      </c>
      <c r="H80" s="135">
        <v>838633</v>
      </c>
      <c r="I80" s="135">
        <v>881737</v>
      </c>
      <c r="J80" s="3"/>
    </row>
    <row r="81" spans="1:10" s="21" customFormat="1" ht="18.75">
      <c r="A81" s="295" t="s">
        <v>209</v>
      </c>
      <c r="B81" s="129" t="s">
        <v>150</v>
      </c>
      <c r="C81" s="130" t="s">
        <v>180</v>
      </c>
      <c r="D81" s="131" t="s">
        <v>313</v>
      </c>
      <c r="E81" s="234" t="s">
        <v>205</v>
      </c>
      <c r="F81" s="235" t="s">
        <v>208</v>
      </c>
      <c r="G81" s="134"/>
      <c r="H81" s="135">
        <v>150000</v>
      </c>
      <c r="I81" s="135">
        <v>350000</v>
      </c>
      <c r="J81" s="16"/>
    </row>
    <row r="82" spans="1:10" s="21" customFormat="1" ht="18.75">
      <c r="A82" s="226" t="s">
        <v>159</v>
      </c>
      <c r="B82" s="129" t="s">
        <v>150</v>
      </c>
      <c r="C82" s="130" t="s">
        <v>180</v>
      </c>
      <c r="D82" s="131" t="s">
        <v>173</v>
      </c>
      <c r="E82" s="234" t="s">
        <v>205</v>
      </c>
      <c r="F82" s="235" t="s">
        <v>208</v>
      </c>
      <c r="G82" s="134" t="s">
        <v>160</v>
      </c>
      <c r="H82" s="135">
        <v>150000</v>
      </c>
      <c r="I82" s="135">
        <v>350000</v>
      </c>
      <c r="J82" s="16"/>
    </row>
    <row r="83" spans="1:10" s="21" customFormat="1" ht="39.75" customHeight="1">
      <c r="A83" s="334" t="s">
        <v>321</v>
      </c>
      <c r="B83" s="111" t="s">
        <v>150</v>
      </c>
      <c r="C83" s="130" t="s">
        <v>180</v>
      </c>
      <c r="D83" s="131" t="s">
        <v>173</v>
      </c>
      <c r="E83" s="234" t="s">
        <v>205</v>
      </c>
      <c r="F83" s="235" t="s">
        <v>322</v>
      </c>
      <c r="G83" s="134"/>
      <c r="H83" s="135">
        <v>100000</v>
      </c>
      <c r="I83" s="135">
        <v>100000</v>
      </c>
      <c r="J83" s="16"/>
    </row>
    <row r="84" spans="1:10" s="21" customFormat="1" ht="21.75" customHeight="1">
      <c r="A84" s="226" t="s">
        <v>159</v>
      </c>
      <c r="B84" s="111" t="s">
        <v>150</v>
      </c>
      <c r="C84" s="130" t="s">
        <v>180</v>
      </c>
      <c r="D84" s="131" t="s">
        <v>173</v>
      </c>
      <c r="E84" s="234" t="s">
        <v>205</v>
      </c>
      <c r="F84" s="235" t="s">
        <v>322</v>
      </c>
      <c r="G84" s="134" t="s">
        <v>160</v>
      </c>
      <c r="H84" s="135">
        <v>100000</v>
      </c>
      <c r="I84" s="135">
        <v>100000</v>
      </c>
      <c r="J84" s="16"/>
    </row>
    <row r="85" spans="1:10" s="38" customFormat="1" ht="18.75">
      <c r="A85" s="119" t="s">
        <v>185</v>
      </c>
      <c r="B85" s="233" t="s">
        <v>150</v>
      </c>
      <c r="C85" s="236">
        <v>10</v>
      </c>
      <c r="D85" s="236"/>
      <c r="E85" s="146"/>
      <c r="F85" s="147"/>
      <c r="G85" s="112"/>
      <c r="H85" s="117">
        <f>+H86</f>
        <v>39472</v>
      </c>
      <c r="I85" s="117">
        <f>+I86</f>
        <v>39472</v>
      </c>
      <c r="J85" s="15"/>
    </row>
    <row r="86" spans="1:10" s="38" customFormat="1" ht="18.75">
      <c r="A86" s="119" t="s">
        <v>186</v>
      </c>
      <c r="B86" s="118" t="s">
        <v>150</v>
      </c>
      <c r="C86" s="237">
        <v>10</v>
      </c>
      <c r="D86" s="217" t="s">
        <v>151</v>
      </c>
      <c r="E86" s="205"/>
      <c r="F86" s="206"/>
      <c r="G86" s="217"/>
      <c r="H86" s="117">
        <f aca="true" t="shared" si="7" ref="H86:I89">H87</f>
        <v>39472</v>
      </c>
      <c r="I86" s="117">
        <f t="shared" si="7"/>
        <v>39472</v>
      </c>
      <c r="J86" s="15"/>
    </row>
    <row r="87" spans="1:10" s="39" customFormat="1" ht="56.25">
      <c r="A87" s="238" t="s">
        <v>310</v>
      </c>
      <c r="B87" s="121" t="s">
        <v>150</v>
      </c>
      <c r="C87" s="239">
        <v>10</v>
      </c>
      <c r="D87" s="240" t="s">
        <v>151</v>
      </c>
      <c r="E87" s="191" t="s">
        <v>199</v>
      </c>
      <c r="F87" s="149" t="s">
        <v>194</v>
      </c>
      <c r="G87" s="241"/>
      <c r="H87" s="117">
        <f t="shared" si="7"/>
        <v>39472</v>
      </c>
      <c r="I87" s="117">
        <f t="shared" si="7"/>
        <v>39472</v>
      </c>
      <c r="J87" s="17"/>
    </row>
    <row r="88" spans="1:10" s="38" customFormat="1" ht="56.25">
      <c r="A88" s="242" t="s">
        <v>309</v>
      </c>
      <c r="B88" s="129" t="s">
        <v>150</v>
      </c>
      <c r="C88" s="180">
        <v>10</v>
      </c>
      <c r="D88" s="184" t="s">
        <v>151</v>
      </c>
      <c r="E88" s="221" t="s">
        <v>200</v>
      </c>
      <c r="F88" s="187" t="s">
        <v>194</v>
      </c>
      <c r="G88" s="243"/>
      <c r="H88" s="166">
        <f t="shared" si="7"/>
        <v>39472</v>
      </c>
      <c r="I88" s="166">
        <f t="shared" si="7"/>
        <v>39472</v>
      </c>
      <c r="J88" s="15"/>
    </row>
    <row r="89" spans="1:10" s="21" customFormat="1" ht="18.75">
      <c r="A89" s="193" t="s">
        <v>187</v>
      </c>
      <c r="B89" s="129" t="s">
        <v>150</v>
      </c>
      <c r="C89" s="244">
        <v>10</v>
      </c>
      <c r="D89" s="184" t="s">
        <v>151</v>
      </c>
      <c r="E89" s="221" t="s">
        <v>200</v>
      </c>
      <c r="F89" s="187" t="s">
        <v>201</v>
      </c>
      <c r="G89" s="183"/>
      <c r="H89" s="166">
        <f t="shared" si="7"/>
        <v>39472</v>
      </c>
      <c r="I89" s="166">
        <f t="shared" si="7"/>
        <v>39472</v>
      </c>
      <c r="J89" s="16"/>
    </row>
    <row r="90" spans="1:10" s="21" customFormat="1" ht="18.75">
      <c r="A90" s="140" t="s">
        <v>188</v>
      </c>
      <c r="B90" s="111" t="s">
        <v>150</v>
      </c>
      <c r="C90" s="180">
        <v>10</v>
      </c>
      <c r="D90" s="184" t="s">
        <v>151</v>
      </c>
      <c r="E90" s="221" t="s">
        <v>200</v>
      </c>
      <c r="F90" s="187" t="s">
        <v>201</v>
      </c>
      <c r="G90" s="183" t="s">
        <v>189</v>
      </c>
      <c r="H90" s="162">
        <v>39472</v>
      </c>
      <c r="I90" s="162">
        <v>39472</v>
      </c>
      <c r="J90" s="16"/>
    </row>
    <row r="91" spans="1:39" s="29" customFormat="1" ht="18.75">
      <c r="A91" s="336"/>
      <c r="B91" s="337"/>
      <c r="C91" s="337"/>
      <c r="D91" s="337"/>
      <c r="E91" s="338"/>
      <c r="F91" s="339"/>
      <c r="G91" s="337"/>
      <c r="H91" s="227"/>
      <c r="I91" s="227"/>
      <c r="J91" s="27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</row>
    <row r="92" spans="1:39" s="29" customFormat="1" ht="18.75">
      <c r="A92" s="336"/>
      <c r="B92" s="337"/>
      <c r="C92" s="337"/>
      <c r="D92" s="337"/>
      <c r="E92" s="338"/>
      <c r="F92" s="339"/>
      <c r="G92" s="337"/>
      <c r="H92" s="227"/>
      <c r="I92" s="227"/>
      <c r="J92" s="27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</row>
    <row r="93" spans="1:39" s="29" customFormat="1" ht="18.75">
      <c r="A93" s="336"/>
      <c r="B93" s="337"/>
      <c r="C93" s="337"/>
      <c r="D93" s="337"/>
      <c r="E93" s="338"/>
      <c r="F93" s="339"/>
      <c r="G93" s="337"/>
      <c r="H93" s="227"/>
      <c r="I93" s="227"/>
      <c r="J93" s="27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</row>
    <row r="94" spans="1:39" s="29" customFormat="1" ht="18.75">
      <c r="A94" s="336"/>
      <c r="B94" s="337"/>
      <c r="C94" s="337"/>
      <c r="D94" s="337"/>
      <c r="E94" s="338"/>
      <c r="F94" s="339"/>
      <c r="G94" s="337"/>
      <c r="H94" s="227"/>
      <c r="I94" s="227"/>
      <c r="J94" s="27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</row>
    <row r="95" spans="1:39" s="29" customFormat="1" ht="18.75">
      <c r="A95" s="336"/>
      <c r="B95" s="337"/>
      <c r="C95" s="337"/>
      <c r="D95" s="337"/>
      <c r="E95" s="338"/>
      <c r="F95" s="339"/>
      <c r="G95" s="337"/>
      <c r="H95" s="227"/>
      <c r="I95" s="227"/>
      <c r="J95" s="27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</row>
    <row r="96" spans="1:39" s="29" customFormat="1" ht="18.75">
      <c r="A96" s="336"/>
      <c r="B96" s="337"/>
      <c r="C96" s="337"/>
      <c r="D96" s="337"/>
      <c r="E96" s="338"/>
      <c r="F96" s="339"/>
      <c r="G96" s="337"/>
      <c r="H96" s="227"/>
      <c r="I96" s="227"/>
      <c r="J96" s="27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</row>
    <row r="97" spans="1:39" s="29" customFormat="1" ht="18.75">
      <c r="A97" s="336"/>
      <c r="B97" s="337"/>
      <c r="C97" s="337"/>
      <c r="D97" s="337"/>
      <c r="E97" s="338"/>
      <c r="F97" s="339"/>
      <c r="G97" s="337"/>
      <c r="H97" s="227"/>
      <c r="I97" s="227"/>
      <c r="J97" s="27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</row>
    <row r="98" spans="1:39" s="29" customFormat="1" ht="18.75">
      <c r="A98" s="336"/>
      <c r="B98" s="337"/>
      <c r="C98" s="337"/>
      <c r="D98" s="337"/>
      <c r="E98" s="338"/>
      <c r="F98" s="339"/>
      <c r="G98" s="337"/>
      <c r="H98" s="227"/>
      <c r="I98" s="227"/>
      <c r="J98" s="27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</row>
    <row r="99" spans="1:39" s="29" customFormat="1" ht="18.75">
      <c r="A99" s="336"/>
      <c r="B99" s="337"/>
      <c r="C99" s="337"/>
      <c r="D99" s="337"/>
      <c r="E99" s="338"/>
      <c r="F99" s="339"/>
      <c r="G99" s="337"/>
      <c r="H99" s="227"/>
      <c r="I99" s="227"/>
      <c r="J99" s="27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</row>
    <row r="100" spans="1:39" s="29" customFormat="1" ht="18.75">
      <c r="A100" s="336"/>
      <c r="B100" s="337"/>
      <c r="C100" s="337"/>
      <c r="D100" s="337"/>
      <c r="E100" s="338"/>
      <c r="F100" s="339"/>
      <c r="G100" s="337"/>
      <c r="H100" s="227"/>
      <c r="I100" s="227"/>
      <c r="J100" s="27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</row>
    <row r="101" spans="1:39" s="29" customFormat="1" ht="18.75">
      <c r="A101" s="336"/>
      <c r="B101" s="337"/>
      <c r="C101" s="337"/>
      <c r="D101" s="337"/>
      <c r="E101" s="338"/>
      <c r="F101" s="339"/>
      <c r="G101" s="337"/>
      <c r="H101" s="227"/>
      <c r="I101" s="227"/>
      <c r="J101" s="27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</row>
    <row r="102" spans="1:39" s="29" customFormat="1" ht="18.75">
      <c r="A102" s="336"/>
      <c r="B102" s="337"/>
      <c r="C102" s="337"/>
      <c r="D102" s="337"/>
      <c r="E102" s="338"/>
      <c r="F102" s="339"/>
      <c r="G102" s="337"/>
      <c r="H102" s="227"/>
      <c r="I102" s="227"/>
      <c r="J102" s="27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</row>
    <row r="103" spans="1:39" s="29" customFormat="1" ht="18.75">
      <c r="A103" s="336"/>
      <c r="B103" s="337"/>
      <c r="C103" s="337"/>
      <c r="D103" s="337"/>
      <c r="E103" s="338"/>
      <c r="F103" s="339"/>
      <c r="G103" s="337"/>
      <c r="H103" s="227"/>
      <c r="I103" s="227"/>
      <c r="J103" s="27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</row>
    <row r="104" spans="1:39" s="29" customFormat="1" ht="18.75">
      <c r="A104" s="336"/>
      <c r="B104" s="337"/>
      <c r="C104" s="337"/>
      <c r="D104" s="337"/>
      <c r="E104" s="338"/>
      <c r="F104" s="339"/>
      <c r="G104" s="337"/>
      <c r="H104" s="227"/>
      <c r="I104" s="227"/>
      <c r="J104" s="27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</row>
    <row r="105" spans="1:39" s="29" customFormat="1" ht="18.75">
      <c r="A105" s="336"/>
      <c r="B105" s="337"/>
      <c r="C105" s="337"/>
      <c r="D105" s="337"/>
      <c r="E105" s="338"/>
      <c r="F105" s="339"/>
      <c r="G105" s="337"/>
      <c r="H105" s="227"/>
      <c r="I105" s="227"/>
      <c r="J105" s="27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</row>
    <row r="106" spans="1:39" s="29" customFormat="1" ht="18.75">
      <c r="A106" s="336"/>
      <c r="B106" s="337"/>
      <c r="C106" s="337"/>
      <c r="D106" s="337"/>
      <c r="E106" s="338"/>
      <c r="F106" s="339"/>
      <c r="G106" s="337"/>
      <c r="H106" s="227"/>
      <c r="I106" s="227"/>
      <c r="J106" s="27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</row>
    <row r="107" spans="1:39" s="29" customFormat="1" ht="18.75">
      <c r="A107" s="336"/>
      <c r="B107" s="337"/>
      <c r="C107" s="337"/>
      <c r="D107" s="337"/>
      <c r="E107" s="338"/>
      <c r="F107" s="339"/>
      <c r="G107" s="337"/>
      <c r="H107" s="227"/>
      <c r="I107" s="227"/>
      <c r="J107" s="27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</row>
    <row r="108" spans="1:39" s="29" customFormat="1" ht="18.75">
      <c r="A108" s="336"/>
      <c r="B108" s="337"/>
      <c r="C108" s="337"/>
      <c r="D108" s="337"/>
      <c r="E108" s="338"/>
      <c r="F108" s="339"/>
      <c r="G108" s="337"/>
      <c r="H108" s="227"/>
      <c r="I108" s="227"/>
      <c r="J108" s="27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</row>
    <row r="109" spans="1:39" s="29" customFormat="1" ht="18.75">
      <c r="A109" s="336"/>
      <c r="B109" s="337"/>
      <c r="C109" s="337"/>
      <c r="D109" s="337"/>
      <c r="E109" s="338"/>
      <c r="F109" s="339"/>
      <c r="G109" s="337"/>
      <c r="H109" s="227"/>
      <c r="I109" s="227"/>
      <c r="J109" s="27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</row>
    <row r="110" spans="1:39" s="29" customFormat="1" ht="18.75">
      <c r="A110" s="336"/>
      <c r="B110" s="337"/>
      <c r="C110" s="337"/>
      <c r="D110" s="337"/>
      <c r="E110" s="338"/>
      <c r="F110" s="339"/>
      <c r="G110" s="337"/>
      <c r="H110" s="227"/>
      <c r="I110" s="227"/>
      <c r="J110" s="27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</row>
    <row r="111" spans="1:39" s="29" customFormat="1" ht="18.75">
      <c r="A111" s="336"/>
      <c r="B111" s="337"/>
      <c r="C111" s="337"/>
      <c r="D111" s="337"/>
      <c r="E111" s="338"/>
      <c r="F111" s="339"/>
      <c r="G111" s="337"/>
      <c r="H111" s="227"/>
      <c r="I111" s="227"/>
      <c r="J111" s="27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</row>
    <row r="112" spans="1:39" s="29" customFormat="1" ht="18.75">
      <c r="A112" s="336"/>
      <c r="B112" s="337"/>
      <c r="C112" s="337"/>
      <c r="D112" s="337"/>
      <c r="E112" s="338"/>
      <c r="F112" s="339"/>
      <c r="G112" s="337"/>
      <c r="H112" s="227"/>
      <c r="I112" s="227"/>
      <c r="J112" s="27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</row>
    <row r="113" spans="1:39" s="29" customFormat="1" ht="18.75">
      <c r="A113" s="336"/>
      <c r="B113" s="337"/>
      <c r="C113" s="337"/>
      <c r="D113" s="337"/>
      <c r="E113" s="338"/>
      <c r="F113" s="339"/>
      <c r="G113" s="337"/>
      <c r="H113" s="227"/>
      <c r="I113" s="227"/>
      <c r="J113" s="27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</row>
    <row r="114" spans="1:39" s="29" customFormat="1" ht="18.75">
      <c r="A114" s="336"/>
      <c r="B114" s="337"/>
      <c r="C114" s="337"/>
      <c r="D114" s="337"/>
      <c r="E114" s="338"/>
      <c r="F114" s="339"/>
      <c r="G114" s="337"/>
      <c r="H114" s="227"/>
      <c r="I114" s="227"/>
      <c r="J114" s="27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</row>
    <row r="115" spans="1:39" s="29" customFormat="1" ht="18.75">
      <c r="A115" s="336"/>
      <c r="B115" s="337"/>
      <c r="C115" s="337"/>
      <c r="D115" s="337"/>
      <c r="E115" s="338"/>
      <c r="F115" s="339"/>
      <c r="G115" s="337"/>
      <c r="H115" s="227"/>
      <c r="I115" s="227"/>
      <c r="J115" s="27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</row>
    <row r="116" spans="1:39" s="29" customFormat="1" ht="18.75">
      <c r="A116" s="6"/>
      <c r="B116" s="7"/>
      <c r="C116" s="7"/>
      <c r="D116" s="42"/>
      <c r="E116" s="43"/>
      <c r="F116" s="44"/>
      <c r="G116" s="7"/>
      <c r="H116" s="45"/>
      <c r="I116" s="45"/>
      <c r="J116" s="27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</row>
    <row r="117" spans="1:39" s="29" customFormat="1" ht="18.75">
      <c r="A117" s="6"/>
      <c r="B117" s="7"/>
      <c r="C117" s="7"/>
      <c r="D117" s="42"/>
      <c r="E117" s="43"/>
      <c r="F117" s="44"/>
      <c r="G117" s="7"/>
      <c r="H117" s="45"/>
      <c r="I117" s="45"/>
      <c r="J117" s="27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</row>
    <row r="118" spans="1:39" s="29" customFormat="1" ht="18.75">
      <c r="A118" s="6"/>
      <c r="B118" s="7"/>
      <c r="C118" s="7"/>
      <c r="D118" s="42"/>
      <c r="E118" s="43"/>
      <c r="F118" s="44"/>
      <c r="G118" s="7"/>
      <c r="H118" s="45"/>
      <c r="I118" s="45"/>
      <c r="J118" s="27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</row>
    <row r="119" spans="1:39" s="29" customFormat="1" ht="18.75">
      <c r="A119" s="6"/>
      <c r="B119" s="7"/>
      <c r="C119" s="7"/>
      <c r="D119" s="42"/>
      <c r="E119" s="43"/>
      <c r="F119" s="44"/>
      <c r="G119" s="7"/>
      <c r="H119" s="45"/>
      <c r="I119" s="45"/>
      <c r="J119" s="27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</row>
    <row r="120" spans="1:39" s="29" customFormat="1" ht="18.75">
      <c r="A120" s="6"/>
      <c r="B120" s="7"/>
      <c r="C120" s="7"/>
      <c r="D120" s="42"/>
      <c r="E120" s="43"/>
      <c r="F120" s="44"/>
      <c r="G120" s="7"/>
      <c r="H120" s="45"/>
      <c r="I120" s="45"/>
      <c r="J120" s="27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</row>
    <row r="121" spans="1:39" s="29" customFormat="1" ht="18.75">
      <c r="A121" s="6"/>
      <c r="B121" s="7"/>
      <c r="C121" s="7"/>
      <c r="D121" s="42"/>
      <c r="E121" s="43"/>
      <c r="F121" s="44"/>
      <c r="G121" s="7"/>
      <c r="H121" s="45"/>
      <c r="I121" s="45"/>
      <c r="J121" s="27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</row>
    <row r="122" spans="1:39" s="29" customFormat="1" ht="18.75">
      <c r="A122" s="6"/>
      <c r="B122" s="7"/>
      <c r="C122" s="7"/>
      <c r="D122" s="42"/>
      <c r="E122" s="43"/>
      <c r="F122" s="44"/>
      <c r="G122" s="7"/>
      <c r="H122" s="45"/>
      <c r="I122" s="45"/>
      <c r="J122" s="27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</row>
    <row r="123" spans="1:39" s="29" customFormat="1" ht="18.75">
      <c r="A123" s="6"/>
      <c r="B123" s="7"/>
      <c r="C123" s="7"/>
      <c r="D123" s="42"/>
      <c r="E123" s="43"/>
      <c r="F123" s="44"/>
      <c r="G123" s="7"/>
      <c r="H123" s="45"/>
      <c r="I123" s="45"/>
      <c r="J123" s="27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</row>
    <row r="124" spans="1:39" s="29" customFormat="1" ht="18.75">
      <c r="A124" s="6"/>
      <c r="B124" s="7"/>
      <c r="C124" s="7"/>
      <c r="D124" s="42"/>
      <c r="E124" s="43"/>
      <c r="F124" s="44"/>
      <c r="G124" s="7"/>
      <c r="H124" s="45"/>
      <c r="I124" s="45"/>
      <c r="J124" s="27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</row>
    <row r="125" spans="1:39" s="29" customFormat="1" ht="18.75">
      <c r="A125" s="6"/>
      <c r="B125" s="7"/>
      <c r="C125" s="7"/>
      <c r="D125" s="42"/>
      <c r="E125" s="43"/>
      <c r="F125" s="44"/>
      <c r="G125" s="7"/>
      <c r="H125" s="45"/>
      <c r="I125" s="45"/>
      <c r="J125" s="27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</row>
    <row r="126" spans="1:39" s="29" customFormat="1" ht="18.75">
      <c r="A126" s="6"/>
      <c r="B126" s="7"/>
      <c r="C126" s="7"/>
      <c r="D126" s="42"/>
      <c r="E126" s="43"/>
      <c r="F126" s="44"/>
      <c r="G126" s="7"/>
      <c r="H126" s="45"/>
      <c r="I126" s="45"/>
      <c r="J126" s="27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</row>
    <row r="127" spans="1:39" s="29" customFormat="1" ht="18.75">
      <c r="A127" s="6"/>
      <c r="B127" s="7"/>
      <c r="C127" s="7"/>
      <c r="D127" s="42"/>
      <c r="E127" s="43"/>
      <c r="F127" s="44"/>
      <c r="G127" s="7"/>
      <c r="H127" s="45"/>
      <c r="I127" s="45"/>
      <c r="J127" s="27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</row>
  </sheetData>
  <sheetProtection/>
  <mergeCells count="8">
    <mergeCell ref="A8:I8"/>
    <mergeCell ref="A1:I1"/>
    <mergeCell ref="A2:I2"/>
    <mergeCell ref="A3:I3"/>
    <mergeCell ref="A4:I4"/>
    <mergeCell ref="A6:G6"/>
    <mergeCell ref="A7:G7"/>
    <mergeCell ref="A5:I5"/>
  </mergeCells>
  <printOptions/>
  <pageMargins left="0.7" right="0.2" top="0.4" bottom="0.31" header="0.3" footer="0.23"/>
  <pageSetup blackAndWhite="1" fitToHeight="6" fitToWidth="1" horizontalDpi="600" verticalDpi="600" orientation="portrait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51"/>
  <sheetViews>
    <sheetView tabSelected="1" view="pageBreakPreview" zoomScale="60" zoomScaleNormal="70" zoomScalePageLayoutView="0" workbookViewId="0" topLeftCell="A43">
      <selection activeCell="H14" sqref="H14"/>
    </sheetView>
  </sheetViews>
  <sheetFormatPr defaultColWidth="9.140625" defaultRowHeight="15"/>
  <cols>
    <col min="1" max="1" width="133.00390625" style="6" customWidth="1"/>
    <col min="2" max="2" width="9.140625" style="4" customWidth="1"/>
    <col min="3" max="3" width="7.421875" style="5" customWidth="1"/>
    <col min="4" max="4" width="9.140625" style="8" customWidth="1"/>
    <col min="5" max="5" width="23.28125" style="10" customWidth="1"/>
    <col min="6" max="6" width="17.421875" style="46" customWidth="1"/>
    <col min="7" max="7" width="17.421875" style="1" customWidth="1"/>
    <col min="8" max="35" width="9.140625" style="1" customWidth="1"/>
  </cols>
  <sheetData>
    <row r="1" spans="1:5" s="48" customFormat="1" ht="15.75" customHeight="1">
      <c r="A1" s="251" t="s">
        <v>55</v>
      </c>
      <c r="B1" s="251"/>
      <c r="C1" s="251"/>
      <c r="D1" s="251"/>
      <c r="E1" s="251"/>
    </row>
    <row r="2" spans="1:5" s="48" customFormat="1" ht="15.75" customHeight="1">
      <c r="A2" s="251" t="s">
        <v>342</v>
      </c>
      <c r="B2" s="251"/>
      <c r="C2" s="251"/>
      <c r="D2" s="251"/>
      <c r="E2" s="251"/>
    </row>
    <row r="3" spans="1:5" s="48" customFormat="1" ht="15.75" customHeight="1">
      <c r="A3" s="251" t="s">
        <v>443</v>
      </c>
      <c r="B3" s="251"/>
      <c r="C3" s="251"/>
      <c r="D3" s="251"/>
      <c r="E3" s="251"/>
    </row>
    <row r="4" spans="1:5" s="49" customFormat="1" ht="16.5" customHeight="1">
      <c r="A4" s="252" t="s">
        <v>343</v>
      </c>
      <c r="B4" s="252"/>
      <c r="C4" s="252"/>
      <c r="D4" s="252"/>
      <c r="E4" s="252"/>
    </row>
    <row r="5" spans="1:5" s="49" customFormat="1" ht="16.5" customHeight="1">
      <c r="A5" s="252" t="s">
        <v>191</v>
      </c>
      <c r="B5" s="252"/>
      <c r="C5" s="252"/>
      <c r="D5" s="252"/>
      <c r="E5" s="252"/>
    </row>
    <row r="6" spans="1:5" s="49" customFormat="1" ht="16.5" customHeight="1">
      <c r="A6" s="324"/>
      <c r="B6" s="324"/>
      <c r="C6" s="324"/>
      <c r="D6" s="324"/>
      <c r="E6" s="325"/>
    </row>
    <row r="7" spans="1:5" s="49" customFormat="1" ht="16.5" customHeight="1">
      <c r="A7" s="324"/>
      <c r="B7" s="324"/>
      <c r="C7" s="324"/>
      <c r="D7" s="324"/>
      <c r="E7" s="325"/>
    </row>
    <row r="8" spans="1:5" s="49" customFormat="1" ht="66" customHeight="1">
      <c r="A8" s="326" t="s">
        <v>344</v>
      </c>
      <c r="B8" s="326"/>
      <c r="C8" s="326"/>
      <c r="D8" s="326"/>
      <c r="E8" s="326"/>
    </row>
    <row r="9" spans="1:5" s="2" customFormat="1" ht="18">
      <c r="A9" s="327"/>
      <c r="B9" s="328"/>
      <c r="C9" s="328"/>
      <c r="D9" s="346"/>
      <c r="E9" s="346" t="s">
        <v>260</v>
      </c>
    </row>
    <row r="10" spans="1:35" s="13" customFormat="1" ht="54" customHeight="1">
      <c r="A10" s="205" t="s">
        <v>193</v>
      </c>
      <c r="B10" s="347" t="s">
        <v>192</v>
      </c>
      <c r="C10" s="206"/>
      <c r="D10" s="116" t="s">
        <v>147</v>
      </c>
      <c r="E10" s="215" t="s">
        <v>148</v>
      </c>
      <c r="F10" s="46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5" s="29" customFormat="1" ht="18.75">
      <c r="A11" s="110" t="s">
        <v>154</v>
      </c>
      <c r="B11" s="114"/>
      <c r="C11" s="115"/>
      <c r="D11" s="116"/>
      <c r="E11" s="117">
        <f>E12+E16+E20+E26+E34+E38+E42+E46+E50+E56+E60+E64</f>
        <v>7732599</v>
      </c>
      <c r="F11" s="51">
        <f>+прил8!H11</f>
        <v>7732599</v>
      </c>
      <c r="G11" s="50">
        <f>+E11-F11</f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</row>
    <row r="12" spans="1:6" s="21" customFormat="1" ht="68.25" customHeight="1">
      <c r="A12" s="238" t="s">
        <v>310</v>
      </c>
      <c r="B12" s="191" t="s">
        <v>199</v>
      </c>
      <c r="C12" s="149" t="s">
        <v>194</v>
      </c>
      <c r="D12" s="241"/>
      <c r="E12" s="117">
        <f>E13</f>
        <v>39472</v>
      </c>
      <c r="F12" s="16"/>
    </row>
    <row r="13" spans="1:6" s="21" customFormat="1" ht="88.5" customHeight="1">
      <c r="A13" s="242" t="s">
        <v>309</v>
      </c>
      <c r="B13" s="221" t="s">
        <v>200</v>
      </c>
      <c r="C13" s="187" t="s">
        <v>194</v>
      </c>
      <c r="D13" s="243"/>
      <c r="E13" s="166">
        <f>E14</f>
        <v>39472</v>
      </c>
      <c r="F13" s="16"/>
    </row>
    <row r="14" spans="1:6" s="21" customFormat="1" ht="32.25" customHeight="1">
      <c r="A14" s="193" t="s">
        <v>187</v>
      </c>
      <c r="B14" s="221" t="s">
        <v>200</v>
      </c>
      <c r="C14" s="187" t="s">
        <v>201</v>
      </c>
      <c r="D14" s="183"/>
      <c r="E14" s="166">
        <f>E15</f>
        <v>39472</v>
      </c>
      <c r="F14" s="16"/>
    </row>
    <row r="15" spans="1:6" s="21" customFormat="1" ht="42" customHeight="1">
      <c r="A15" s="140" t="s">
        <v>188</v>
      </c>
      <c r="B15" s="221" t="s">
        <v>200</v>
      </c>
      <c r="C15" s="187" t="s">
        <v>201</v>
      </c>
      <c r="D15" s="183" t="s">
        <v>189</v>
      </c>
      <c r="E15" s="162">
        <v>39472</v>
      </c>
      <c r="F15" s="16"/>
    </row>
    <row r="16" spans="1:6" s="34" customFormat="1" ht="56.25">
      <c r="A16" s="141" t="s">
        <v>332</v>
      </c>
      <c r="B16" s="148" t="s">
        <v>169</v>
      </c>
      <c r="C16" s="149" t="s">
        <v>194</v>
      </c>
      <c r="D16" s="144"/>
      <c r="E16" s="117">
        <f>+E17</f>
        <v>20000</v>
      </c>
      <c r="F16" s="3"/>
    </row>
    <row r="17" spans="1:6" s="34" customFormat="1" ht="56.25">
      <c r="A17" s="136" t="s">
        <v>333</v>
      </c>
      <c r="B17" s="150" t="s">
        <v>202</v>
      </c>
      <c r="C17" s="151" t="s">
        <v>194</v>
      </c>
      <c r="D17" s="152"/>
      <c r="E17" s="153">
        <f>+E18</f>
        <v>20000</v>
      </c>
      <c r="F17" s="3"/>
    </row>
    <row r="18" spans="1:6" s="21" customFormat="1" ht="18.75">
      <c r="A18" s="154" t="s">
        <v>203</v>
      </c>
      <c r="B18" s="157" t="s">
        <v>202</v>
      </c>
      <c r="C18" s="158">
        <v>1434</v>
      </c>
      <c r="D18" s="152"/>
      <c r="E18" s="153">
        <f>E19</f>
        <v>20000</v>
      </c>
      <c r="F18" s="16"/>
    </row>
    <row r="19" spans="1:6" s="21" customFormat="1" ht="18.75">
      <c r="A19" s="159" t="s">
        <v>159</v>
      </c>
      <c r="B19" s="150" t="s">
        <v>202</v>
      </c>
      <c r="C19" s="161">
        <v>1434</v>
      </c>
      <c r="D19" s="160" t="s">
        <v>160</v>
      </c>
      <c r="E19" s="162">
        <v>20000</v>
      </c>
      <c r="F19" s="16"/>
    </row>
    <row r="20" spans="1:6" s="21" customFormat="1" ht="56.25">
      <c r="A20" s="216" t="s">
        <v>314</v>
      </c>
      <c r="B20" s="191" t="s">
        <v>303</v>
      </c>
      <c r="C20" s="149" t="s">
        <v>194</v>
      </c>
      <c r="D20" s="217"/>
      <c r="E20" s="218">
        <f>E21</f>
        <v>176000</v>
      </c>
      <c r="F20" s="16"/>
    </row>
    <row r="21" spans="1:6" s="21" customFormat="1" ht="75">
      <c r="A21" s="219" t="s">
        <v>315</v>
      </c>
      <c r="B21" s="221" t="s">
        <v>205</v>
      </c>
      <c r="C21" s="187" t="s">
        <v>194</v>
      </c>
      <c r="D21" s="220"/>
      <c r="E21" s="222">
        <f>E22+E24</f>
        <v>176000</v>
      </c>
      <c r="F21" s="16"/>
    </row>
    <row r="22" spans="1:6" s="21" customFormat="1" ht="18.75">
      <c r="A22" s="128" t="s">
        <v>305</v>
      </c>
      <c r="B22" s="167" t="s">
        <v>205</v>
      </c>
      <c r="C22" s="168" t="s">
        <v>304</v>
      </c>
      <c r="D22" s="134"/>
      <c r="E22" s="135">
        <f>+E23</f>
        <v>150000</v>
      </c>
      <c r="F22" s="16" t="s">
        <v>184</v>
      </c>
    </row>
    <row r="23" spans="1:6" s="21" customFormat="1" ht="18.75">
      <c r="A23" s="223" t="s">
        <v>159</v>
      </c>
      <c r="B23" s="224" t="s">
        <v>205</v>
      </c>
      <c r="C23" s="225" t="s">
        <v>304</v>
      </c>
      <c r="D23" s="111" t="s">
        <v>160</v>
      </c>
      <c r="E23" s="162">
        <v>150000</v>
      </c>
      <c r="F23" s="16"/>
    </row>
    <row r="24" spans="1:6" s="21" customFormat="1" ht="18.75">
      <c r="A24" s="335" t="s">
        <v>311</v>
      </c>
      <c r="B24" s="195" t="s">
        <v>306</v>
      </c>
      <c r="C24" s="182" t="s">
        <v>307</v>
      </c>
      <c r="D24" s="111"/>
      <c r="E24" s="162">
        <v>26000</v>
      </c>
      <c r="F24" s="16"/>
    </row>
    <row r="25" spans="1:6" s="21" customFormat="1" ht="18.75">
      <c r="A25" s="226" t="s">
        <v>159</v>
      </c>
      <c r="B25" s="195" t="s">
        <v>306</v>
      </c>
      <c r="C25" s="182" t="s">
        <v>307</v>
      </c>
      <c r="D25" s="111" t="s">
        <v>312</v>
      </c>
      <c r="E25" s="162">
        <v>26000</v>
      </c>
      <c r="F25" s="16"/>
    </row>
    <row r="26" spans="1:35" s="41" customFormat="1" ht="86.25" customHeight="1">
      <c r="A26" s="228" t="s">
        <v>338</v>
      </c>
      <c r="B26" s="230" t="s">
        <v>204</v>
      </c>
      <c r="C26" s="231" t="s">
        <v>194</v>
      </c>
      <c r="D26" s="232"/>
      <c r="E26" s="218">
        <f>+E27</f>
        <v>1354540</v>
      </c>
      <c r="F26" s="2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</row>
    <row r="27" spans="1:35" s="33" customFormat="1" ht="75">
      <c r="A27" s="128" t="s">
        <v>315</v>
      </c>
      <c r="B27" s="234" t="s">
        <v>205</v>
      </c>
      <c r="C27" s="235" t="s">
        <v>194</v>
      </c>
      <c r="D27" s="134"/>
      <c r="E27" s="135">
        <f>+E28+E30+E32</f>
        <v>1354540</v>
      </c>
      <c r="F27" s="11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</row>
    <row r="28" spans="1:6" s="32" customFormat="1" ht="19.5">
      <c r="A28" s="128" t="s">
        <v>207</v>
      </c>
      <c r="B28" s="234" t="s">
        <v>205</v>
      </c>
      <c r="C28" s="235" t="s">
        <v>206</v>
      </c>
      <c r="D28" s="134"/>
      <c r="E28" s="135">
        <f>SUM(E29:E29)</f>
        <v>904540</v>
      </c>
      <c r="F28" s="11"/>
    </row>
    <row r="29" spans="1:6" s="32" customFormat="1" ht="19.5">
      <c r="A29" s="226" t="s">
        <v>159</v>
      </c>
      <c r="B29" s="234" t="s">
        <v>205</v>
      </c>
      <c r="C29" s="235" t="s">
        <v>206</v>
      </c>
      <c r="D29" s="134" t="s">
        <v>160</v>
      </c>
      <c r="E29" s="135">
        <v>904540</v>
      </c>
      <c r="F29" s="11"/>
    </row>
    <row r="30" spans="1:6" s="32" customFormat="1" ht="19.5">
      <c r="A30" s="295" t="s">
        <v>209</v>
      </c>
      <c r="B30" s="234" t="s">
        <v>205</v>
      </c>
      <c r="C30" s="235" t="s">
        <v>208</v>
      </c>
      <c r="D30" s="134"/>
      <c r="E30" s="135">
        <v>350000</v>
      </c>
      <c r="F30" s="11"/>
    </row>
    <row r="31" spans="1:6" s="32" customFormat="1" ht="19.5">
      <c r="A31" s="226" t="s">
        <v>159</v>
      </c>
      <c r="B31" s="234" t="s">
        <v>205</v>
      </c>
      <c r="C31" s="235" t="s">
        <v>208</v>
      </c>
      <c r="D31" s="134" t="s">
        <v>160</v>
      </c>
      <c r="E31" s="135">
        <v>350000</v>
      </c>
      <c r="F31" s="11"/>
    </row>
    <row r="32" spans="1:6" s="32" customFormat="1" ht="19.5">
      <c r="A32" s="334" t="s">
        <v>321</v>
      </c>
      <c r="B32" s="234" t="s">
        <v>205</v>
      </c>
      <c r="C32" s="235" t="s">
        <v>322</v>
      </c>
      <c r="D32" s="134"/>
      <c r="E32" s="135">
        <v>100000</v>
      </c>
      <c r="F32" s="11"/>
    </row>
    <row r="33" spans="1:6" s="32" customFormat="1" ht="19.5">
      <c r="A33" s="226" t="s">
        <v>159</v>
      </c>
      <c r="B33" s="234" t="s">
        <v>205</v>
      </c>
      <c r="C33" s="235" t="s">
        <v>322</v>
      </c>
      <c r="D33" s="134" t="s">
        <v>160</v>
      </c>
      <c r="E33" s="135">
        <v>100000</v>
      </c>
      <c r="F33" s="11"/>
    </row>
    <row r="34" spans="1:6" s="34" customFormat="1" ht="37.5">
      <c r="A34" s="141" t="s">
        <v>334</v>
      </c>
      <c r="B34" s="148" t="s">
        <v>170</v>
      </c>
      <c r="C34" s="149" t="s">
        <v>194</v>
      </c>
      <c r="D34" s="144"/>
      <c r="E34" s="117">
        <f>+E35</f>
        <v>100000</v>
      </c>
      <c r="F34" s="3"/>
    </row>
    <row r="35" spans="1:6" s="34" customFormat="1" ht="75">
      <c r="A35" s="136" t="s">
        <v>335</v>
      </c>
      <c r="B35" s="163" t="s">
        <v>210</v>
      </c>
      <c r="C35" s="164" t="s">
        <v>194</v>
      </c>
      <c r="D35" s="165"/>
      <c r="E35" s="166">
        <f>+E36</f>
        <v>100000</v>
      </c>
      <c r="F35" s="3"/>
    </row>
    <row r="36" spans="1:246" s="32" customFormat="1" ht="19.5">
      <c r="A36" s="128" t="s">
        <v>212</v>
      </c>
      <c r="B36" s="167" t="s">
        <v>210</v>
      </c>
      <c r="C36" s="168" t="s">
        <v>211</v>
      </c>
      <c r="D36" s="169"/>
      <c r="E36" s="170">
        <f>+E37</f>
        <v>100000</v>
      </c>
      <c r="F36" s="3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</row>
    <row r="37" spans="1:246" s="32" customFormat="1" ht="19.5">
      <c r="A37" s="171" t="s">
        <v>159</v>
      </c>
      <c r="B37" s="167" t="s">
        <v>210</v>
      </c>
      <c r="C37" s="168" t="s">
        <v>211</v>
      </c>
      <c r="D37" s="111" t="s">
        <v>160</v>
      </c>
      <c r="E37" s="162">
        <v>100000</v>
      </c>
      <c r="F37" s="3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</row>
    <row r="38" spans="1:35" s="33" customFormat="1" ht="37.5">
      <c r="A38" s="120" t="s">
        <v>316</v>
      </c>
      <c r="B38" s="124" t="s">
        <v>317</v>
      </c>
      <c r="C38" s="125" t="s">
        <v>194</v>
      </c>
      <c r="D38" s="126"/>
      <c r="E38" s="127">
        <f>+E39</f>
        <v>1456287</v>
      </c>
      <c r="F38" s="11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</row>
    <row r="39" spans="1:245" s="32" customFormat="1" ht="37.5">
      <c r="A39" s="209" t="s">
        <v>324</v>
      </c>
      <c r="B39" s="210" t="s">
        <v>317</v>
      </c>
      <c r="C39" s="211" t="s">
        <v>194</v>
      </c>
      <c r="D39" s="169"/>
      <c r="E39" s="212">
        <f>E40</f>
        <v>1456287</v>
      </c>
      <c r="F39" s="3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</row>
    <row r="40" spans="1:245" s="32" customFormat="1" ht="19.5">
      <c r="A40" s="295" t="s">
        <v>319</v>
      </c>
      <c r="B40" s="210" t="s">
        <v>320</v>
      </c>
      <c r="C40" s="211" t="s">
        <v>318</v>
      </c>
      <c r="D40" s="169"/>
      <c r="E40" s="212">
        <f>E41</f>
        <v>1456287</v>
      </c>
      <c r="F40" s="3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</row>
    <row r="41" spans="1:35" s="29" customFormat="1" ht="18.75">
      <c r="A41" s="140" t="s">
        <v>159</v>
      </c>
      <c r="B41" s="210" t="s">
        <v>317</v>
      </c>
      <c r="C41" s="211" t="s">
        <v>318</v>
      </c>
      <c r="D41" s="214" t="s">
        <v>160</v>
      </c>
      <c r="E41" s="215">
        <v>1456287</v>
      </c>
      <c r="F41" s="27" t="s">
        <v>425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</row>
    <row r="42" spans="1:6" s="39" customFormat="1" ht="75">
      <c r="A42" s="141" t="s">
        <v>336</v>
      </c>
      <c r="B42" s="191" t="s">
        <v>213</v>
      </c>
      <c r="C42" s="149" t="s">
        <v>194</v>
      </c>
      <c r="D42" s="118"/>
      <c r="E42" s="145">
        <f>+E43</f>
        <v>23000</v>
      </c>
      <c r="F42" s="17"/>
    </row>
    <row r="43" spans="1:6" s="38" customFormat="1" ht="75">
      <c r="A43" s="136" t="s">
        <v>337</v>
      </c>
      <c r="B43" s="195" t="s">
        <v>214</v>
      </c>
      <c r="C43" s="182" t="s">
        <v>194</v>
      </c>
      <c r="D43" s="111"/>
      <c r="E43" s="162">
        <f>+E44</f>
        <v>23000</v>
      </c>
      <c r="F43" s="15"/>
    </row>
    <row r="44" spans="1:6" s="21" customFormat="1" ht="56.25">
      <c r="A44" s="140" t="s">
        <v>216</v>
      </c>
      <c r="B44" s="195" t="s">
        <v>214</v>
      </c>
      <c r="C44" s="182" t="s">
        <v>215</v>
      </c>
      <c r="D44" s="111"/>
      <c r="E44" s="166">
        <f>+E45</f>
        <v>23000</v>
      </c>
      <c r="F44" s="16"/>
    </row>
    <row r="45" spans="1:6" s="21" customFormat="1" ht="18.75">
      <c r="A45" s="140" t="s">
        <v>159</v>
      </c>
      <c r="B45" s="195" t="s">
        <v>214</v>
      </c>
      <c r="C45" s="182" t="s">
        <v>215</v>
      </c>
      <c r="D45" s="111" t="s">
        <v>160</v>
      </c>
      <c r="E45" s="162">
        <v>23000</v>
      </c>
      <c r="F45" s="16"/>
    </row>
    <row r="46" spans="1:35" s="31" customFormat="1" ht="18.75">
      <c r="A46" s="120" t="s">
        <v>218</v>
      </c>
      <c r="B46" s="124" t="s">
        <v>217</v>
      </c>
      <c r="C46" s="125" t="s">
        <v>194</v>
      </c>
      <c r="D46" s="126"/>
      <c r="E46" s="127">
        <f>+E47</f>
        <v>900000</v>
      </c>
      <c r="F46" s="18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</row>
    <row r="47" spans="1:35" s="33" customFormat="1" ht="19.5">
      <c r="A47" s="128" t="s">
        <v>220</v>
      </c>
      <c r="B47" s="132" t="s">
        <v>219</v>
      </c>
      <c r="C47" s="133" t="s">
        <v>194</v>
      </c>
      <c r="D47" s="134"/>
      <c r="E47" s="135">
        <f>+E48</f>
        <v>900000</v>
      </c>
      <c r="F47" s="11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</row>
    <row r="48" spans="1:35" s="33" customFormat="1" ht="19.5">
      <c r="A48" s="128" t="s">
        <v>198</v>
      </c>
      <c r="B48" s="132" t="s">
        <v>219</v>
      </c>
      <c r="C48" s="133" t="s">
        <v>197</v>
      </c>
      <c r="D48" s="134"/>
      <c r="E48" s="135">
        <f>+E49</f>
        <v>900000</v>
      </c>
      <c r="F48" s="11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</row>
    <row r="49" spans="1:35" s="33" customFormat="1" ht="48.75" customHeight="1">
      <c r="A49" s="136" t="s">
        <v>158</v>
      </c>
      <c r="B49" s="132" t="s">
        <v>219</v>
      </c>
      <c r="C49" s="133" t="s">
        <v>197</v>
      </c>
      <c r="D49" s="134" t="s">
        <v>153</v>
      </c>
      <c r="E49" s="135">
        <v>900000</v>
      </c>
      <c r="F49" s="11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</row>
    <row r="50" spans="1:35" s="33" customFormat="1" ht="19.5">
      <c r="A50" s="120" t="s">
        <v>222</v>
      </c>
      <c r="B50" s="138" t="s">
        <v>221</v>
      </c>
      <c r="C50" s="139" t="s">
        <v>194</v>
      </c>
      <c r="D50" s="126"/>
      <c r="E50" s="127">
        <f>+E51</f>
        <v>2128300</v>
      </c>
      <c r="F50" s="11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</row>
    <row r="51" spans="1:35" s="33" customFormat="1" ht="19.5">
      <c r="A51" s="128" t="s">
        <v>224</v>
      </c>
      <c r="B51" s="132" t="s">
        <v>223</v>
      </c>
      <c r="C51" s="133" t="s">
        <v>194</v>
      </c>
      <c r="D51" s="134"/>
      <c r="E51" s="135">
        <f>+E52</f>
        <v>2128300</v>
      </c>
      <c r="F51" s="11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1:6" s="32" customFormat="1" ht="19.5">
      <c r="A52" s="128" t="s">
        <v>198</v>
      </c>
      <c r="B52" s="132" t="s">
        <v>223</v>
      </c>
      <c r="C52" s="133" t="s">
        <v>197</v>
      </c>
      <c r="D52" s="134"/>
      <c r="E52" s="135">
        <f>SUM(E53:E55)</f>
        <v>2128300</v>
      </c>
      <c r="F52" s="11"/>
    </row>
    <row r="53" spans="1:6" s="32" customFormat="1" ht="43.5" customHeight="1">
      <c r="A53" s="136" t="s">
        <v>158</v>
      </c>
      <c r="B53" s="132" t="s">
        <v>223</v>
      </c>
      <c r="C53" s="133" t="s">
        <v>197</v>
      </c>
      <c r="D53" s="134" t="s">
        <v>153</v>
      </c>
      <c r="E53" s="135">
        <v>1907000</v>
      </c>
      <c r="F53" s="11"/>
    </row>
    <row r="54" spans="1:6" s="32" customFormat="1" ht="19.5">
      <c r="A54" s="140" t="s">
        <v>159</v>
      </c>
      <c r="B54" s="132" t="s">
        <v>223</v>
      </c>
      <c r="C54" s="133" t="s">
        <v>197</v>
      </c>
      <c r="D54" s="134" t="s">
        <v>160</v>
      </c>
      <c r="E54" s="135">
        <v>100000</v>
      </c>
      <c r="F54" s="11"/>
    </row>
    <row r="55" spans="1:6" s="32" customFormat="1" ht="19.5">
      <c r="A55" s="140" t="s">
        <v>161</v>
      </c>
      <c r="B55" s="132" t="s">
        <v>223</v>
      </c>
      <c r="C55" s="133" t="s">
        <v>197</v>
      </c>
      <c r="D55" s="134" t="s">
        <v>162</v>
      </c>
      <c r="E55" s="135">
        <v>121300</v>
      </c>
      <c r="F55" s="11"/>
    </row>
    <row r="56" spans="1:35" s="33" customFormat="1" ht="19.5">
      <c r="A56" s="120" t="s">
        <v>299</v>
      </c>
      <c r="B56" s="138" t="s">
        <v>298</v>
      </c>
      <c r="C56" s="139" t="s">
        <v>194</v>
      </c>
      <c r="D56" s="126"/>
      <c r="E56" s="127">
        <f>+E57</f>
        <v>5000</v>
      </c>
      <c r="F56" s="11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</row>
    <row r="57" spans="1:35" s="33" customFormat="1" ht="37.5">
      <c r="A57" s="128" t="s">
        <v>301</v>
      </c>
      <c r="B57" s="132" t="s">
        <v>300</v>
      </c>
      <c r="C57" s="133" t="s">
        <v>194</v>
      </c>
      <c r="D57" s="134"/>
      <c r="E57" s="135">
        <f>+E58</f>
        <v>5000</v>
      </c>
      <c r="F57" s="11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</row>
    <row r="58" spans="1:6" s="32" customFormat="1" ht="37.5">
      <c r="A58" s="128" t="s">
        <v>226</v>
      </c>
      <c r="B58" s="132" t="s">
        <v>300</v>
      </c>
      <c r="C58" s="133" t="s">
        <v>225</v>
      </c>
      <c r="D58" s="134"/>
      <c r="E58" s="135">
        <f>SUM(E59:E59)</f>
        <v>5000</v>
      </c>
      <c r="F58" s="11"/>
    </row>
    <row r="59" spans="1:6" s="32" customFormat="1" ht="19.5">
      <c r="A59" s="136" t="s">
        <v>164</v>
      </c>
      <c r="B59" s="132" t="s">
        <v>300</v>
      </c>
      <c r="C59" s="133" t="s">
        <v>225</v>
      </c>
      <c r="D59" s="134" t="s">
        <v>160</v>
      </c>
      <c r="E59" s="135">
        <v>5000</v>
      </c>
      <c r="F59" s="11"/>
    </row>
    <row r="60" spans="1:6" s="34" customFormat="1" ht="18.75">
      <c r="A60" s="172" t="s">
        <v>228</v>
      </c>
      <c r="B60" s="175" t="s">
        <v>227</v>
      </c>
      <c r="C60" s="176" t="s">
        <v>194</v>
      </c>
      <c r="D60" s="177"/>
      <c r="E60" s="178">
        <f>+E61</f>
        <v>150000</v>
      </c>
      <c r="F60" s="16" t="s">
        <v>172</v>
      </c>
    </row>
    <row r="61" spans="1:6" s="21" customFormat="1" ht="18.75">
      <c r="A61" s="136" t="s">
        <v>230</v>
      </c>
      <c r="B61" s="181" t="s">
        <v>229</v>
      </c>
      <c r="C61" s="182" t="s">
        <v>194</v>
      </c>
      <c r="D61" s="183"/>
      <c r="E61" s="166">
        <f>E62</f>
        <v>150000</v>
      </c>
      <c r="F61" s="16"/>
    </row>
    <row r="62" spans="1:6" s="21" customFormat="1" ht="18.75">
      <c r="A62" s="140" t="s">
        <v>232</v>
      </c>
      <c r="B62" s="181" t="s">
        <v>229</v>
      </c>
      <c r="C62" s="182" t="s">
        <v>231</v>
      </c>
      <c r="D62" s="183"/>
      <c r="E62" s="166">
        <f>E63</f>
        <v>150000</v>
      </c>
      <c r="F62" s="16"/>
    </row>
    <row r="63" spans="1:6" s="21" customFormat="1" ht="18.75">
      <c r="A63" s="159" t="s">
        <v>159</v>
      </c>
      <c r="B63" s="186" t="s">
        <v>229</v>
      </c>
      <c r="C63" s="187" t="s">
        <v>231</v>
      </c>
      <c r="D63" s="184" t="s">
        <v>160</v>
      </c>
      <c r="E63" s="188">
        <v>150000</v>
      </c>
      <c r="F63" s="16"/>
    </row>
    <row r="64" spans="1:6" s="21" customFormat="1" ht="18.75">
      <c r="A64" s="189" t="s">
        <v>234</v>
      </c>
      <c r="B64" s="191" t="s">
        <v>233</v>
      </c>
      <c r="C64" s="149" t="s">
        <v>194</v>
      </c>
      <c r="D64" s="192"/>
      <c r="E64" s="117">
        <f>+E65</f>
        <v>1380000</v>
      </c>
      <c r="F64" s="16"/>
    </row>
    <row r="65" spans="1:6" s="21" customFormat="1" ht="18.75">
      <c r="A65" s="193" t="s">
        <v>236</v>
      </c>
      <c r="B65" s="195" t="s">
        <v>235</v>
      </c>
      <c r="C65" s="182" t="s">
        <v>194</v>
      </c>
      <c r="D65" s="196"/>
      <c r="E65" s="166">
        <f>E66+E70</f>
        <v>1380000</v>
      </c>
      <c r="F65" s="16" t="s">
        <v>171</v>
      </c>
    </row>
    <row r="66" spans="1:252" s="35" customFormat="1" ht="19.5">
      <c r="A66" s="140" t="s">
        <v>196</v>
      </c>
      <c r="B66" s="186" t="s">
        <v>235</v>
      </c>
      <c r="C66" s="187" t="s">
        <v>195</v>
      </c>
      <c r="D66" s="111"/>
      <c r="E66" s="162">
        <f>SUM(E67:E69)</f>
        <v>1330000</v>
      </c>
      <c r="F66" s="47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</row>
    <row r="67" spans="1:252" s="35" customFormat="1" ht="56.25">
      <c r="A67" s="136" t="s">
        <v>158</v>
      </c>
      <c r="B67" s="186" t="s">
        <v>235</v>
      </c>
      <c r="C67" s="187" t="s">
        <v>195</v>
      </c>
      <c r="D67" s="111" t="s">
        <v>153</v>
      </c>
      <c r="E67" s="162">
        <v>1200000</v>
      </c>
      <c r="F67" s="47"/>
      <c r="G67" s="37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6"/>
      <c r="IJ67" s="36"/>
      <c r="IK67" s="36"/>
      <c r="IL67" s="36"/>
      <c r="IM67" s="36"/>
      <c r="IN67" s="36"/>
      <c r="IO67" s="36"/>
      <c r="IP67" s="36"/>
      <c r="IQ67" s="36"/>
      <c r="IR67" s="36"/>
    </row>
    <row r="68" spans="1:252" s="35" customFormat="1" ht="19.5">
      <c r="A68" s="197" t="s">
        <v>159</v>
      </c>
      <c r="B68" s="186" t="s">
        <v>235</v>
      </c>
      <c r="C68" s="187" t="s">
        <v>195</v>
      </c>
      <c r="D68" s="111" t="s">
        <v>160</v>
      </c>
      <c r="E68" s="162">
        <v>30000</v>
      </c>
      <c r="F68" s="47"/>
      <c r="G68" s="37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  <c r="IM68" s="36"/>
      <c r="IN68" s="36"/>
      <c r="IO68" s="36"/>
      <c r="IP68" s="36"/>
      <c r="IQ68" s="36"/>
      <c r="IR68" s="36"/>
    </row>
    <row r="69" spans="1:252" s="35" customFormat="1" ht="19.5">
      <c r="A69" s="140" t="s">
        <v>161</v>
      </c>
      <c r="B69" s="186" t="s">
        <v>235</v>
      </c>
      <c r="C69" s="187" t="s">
        <v>195</v>
      </c>
      <c r="D69" s="111" t="s">
        <v>162</v>
      </c>
      <c r="E69" s="162">
        <v>100000</v>
      </c>
      <c r="F69" s="47"/>
      <c r="G69" s="37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36"/>
      <c r="IR69" s="36"/>
    </row>
    <row r="70" spans="1:252" s="35" customFormat="1" ht="19.5">
      <c r="A70" s="334" t="s">
        <v>323</v>
      </c>
      <c r="B70" s="186" t="s">
        <v>235</v>
      </c>
      <c r="C70" s="187" t="s">
        <v>302</v>
      </c>
      <c r="D70" s="165"/>
      <c r="E70" s="162">
        <v>50000</v>
      </c>
      <c r="F70" s="47"/>
      <c r="G70" s="37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  <c r="II70" s="36"/>
      <c r="IJ70" s="36"/>
      <c r="IK70" s="36"/>
      <c r="IL70" s="36"/>
      <c r="IM70" s="36"/>
      <c r="IN70" s="36"/>
      <c r="IO70" s="36"/>
      <c r="IP70" s="36"/>
      <c r="IQ70" s="36"/>
      <c r="IR70" s="36"/>
    </row>
    <row r="71" spans="1:252" s="35" customFormat="1" ht="37.5" customHeight="1">
      <c r="A71" s="197" t="s">
        <v>159</v>
      </c>
      <c r="B71" s="186" t="s">
        <v>235</v>
      </c>
      <c r="C71" s="187" t="s">
        <v>302</v>
      </c>
      <c r="D71" s="165" t="s">
        <v>160</v>
      </c>
      <c r="E71" s="162">
        <v>50000</v>
      </c>
      <c r="F71" s="47"/>
      <c r="G71" s="37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  <c r="II71" s="36"/>
      <c r="IJ71" s="36"/>
      <c r="IK71" s="36"/>
      <c r="IL71" s="36"/>
      <c r="IM71" s="36"/>
      <c r="IN71" s="36"/>
      <c r="IO71" s="36"/>
      <c r="IP71" s="36"/>
      <c r="IQ71" s="36"/>
      <c r="IR71" s="36"/>
    </row>
    <row r="72" spans="1:5" ht="18.75">
      <c r="A72" s="336"/>
      <c r="B72" s="348"/>
      <c r="C72" s="349"/>
      <c r="D72" s="350"/>
      <c r="E72" s="351"/>
    </row>
    <row r="73" spans="1:5" ht="18.75">
      <c r="A73" s="336"/>
      <c r="B73" s="348"/>
      <c r="C73" s="349"/>
      <c r="D73" s="350"/>
      <c r="E73" s="351"/>
    </row>
    <row r="74" spans="1:5" ht="18.75">
      <c r="A74" s="336"/>
      <c r="B74" s="348"/>
      <c r="C74" s="349"/>
      <c r="D74" s="350"/>
      <c r="E74" s="351"/>
    </row>
    <row r="75" spans="1:5" ht="18.75">
      <c r="A75" s="336"/>
      <c r="B75" s="348"/>
      <c r="C75" s="349"/>
      <c r="D75" s="350"/>
      <c r="E75" s="351"/>
    </row>
    <row r="76" spans="1:5" ht="18.75">
      <c r="A76" s="336"/>
      <c r="B76" s="348"/>
      <c r="C76" s="349"/>
      <c r="D76" s="350"/>
      <c r="E76" s="351"/>
    </row>
    <row r="77" spans="1:5" ht="18.75">
      <c r="A77" s="336"/>
      <c r="B77" s="348"/>
      <c r="C77" s="349"/>
      <c r="D77" s="350"/>
      <c r="E77" s="351"/>
    </row>
    <row r="78" spans="1:5" ht="18.75">
      <c r="A78" s="336"/>
      <c r="B78" s="348"/>
      <c r="C78" s="349"/>
      <c r="D78" s="350"/>
      <c r="E78" s="351"/>
    </row>
    <row r="79" spans="1:5" ht="18.75">
      <c r="A79" s="336"/>
      <c r="B79" s="348"/>
      <c r="C79" s="349"/>
      <c r="D79" s="350"/>
      <c r="E79" s="351"/>
    </row>
    <row r="80" spans="1:5" ht="18.75">
      <c r="A80" s="336"/>
      <c r="B80" s="348"/>
      <c r="C80" s="349"/>
      <c r="D80" s="350"/>
      <c r="E80" s="351"/>
    </row>
    <row r="81" spans="1:5" ht="18.75">
      <c r="A81" s="336"/>
      <c r="B81" s="348"/>
      <c r="C81" s="349"/>
      <c r="D81" s="350"/>
      <c r="E81" s="351"/>
    </row>
    <row r="82" spans="1:5" ht="18.75">
      <c r="A82" s="336"/>
      <c r="B82" s="348"/>
      <c r="C82" s="349"/>
      <c r="D82" s="350"/>
      <c r="E82" s="351"/>
    </row>
    <row r="83" spans="1:5" ht="18.75">
      <c r="A83" s="336"/>
      <c r="B83" s="348"/>
      <c r="C83" s="349"/>
      <c r="D83" s="350"/>
      <c r="E83" s="351"/>
    </row>
    <row r="84" spans="1:5" ht="18.75">
      <c r="A84" s="336"/>
      <c r="B84" s="348"/>
      <c r="C84" s="349"/>
      <c r="D84" s="350"/>
      <c r="E84" s="351"/>
    </row>
    <row r="85" spans="1:5" ht="18.75">
      <c r="A85" s="336"/>
      <c r="B85" s="348"/>
      <c r="C85" s="349"/>
      <c r="D85" s="350"/>
      <c r="E85" s="351"/>
    </row>
    <row r="86" spans="1:5" ht="18.75">
      <c r="A86" s="336"/>
      <c r="B86" s="348"/>
      <c r="C86" s="349"/>
      <c r="D86" s="350"/>
      <c r="E86" s="351"/>
    </row>
    <row r="87" spans="1:5" ht="18.75">
      <c r="A87" s="336"/>
      <c r="B87" s="348"/>
      <c r="C87" s="349"/>
      <c r="D87" s="350"/>
      <c r="E87" s="351"/>
    </row>
    <row r="88" spans="1:5" ht="18.75">
      <c r="A88" s="336"/>
      <c r="B88" s="348"/>
      <c r="C88" s="349"/>
      <c r="D88" s="350"/>
      <c r="E88" s="351"/>
    </row>
    <row r="89" spans="1:5" ht="18.75">
      <c r="A89" s="336"/>
      <c r="B89" s="348"/>
      <c r="C89" s="349"/>
      <c r="D89" s="350"/>
      <c r="E89" s="351"/>
    </row>
    <row r="90" spans="1:5" ht="18.75">
      <c r="A90" s="336"/>
      <c r="B90" s="348"/>
      <c r="C90" s="349"/>
      <c r="D90" s="350"/>
      <c r="E90" s="351"/>
    </row>
    <row r="91" spans="1:5" ht="18.75">
      <c r="A91" s="336"/>
      <c r="B91" s="348"/>
      <c r="C91" s="349"/>
      <c r="D91" s="350"/>
      <c r="E91" s="351"/>
    </row>
    <row r="92" spans="1:5" ht="18.75">
      <c r="A92" s="336"/>
      <c r="B92" s="348"/>
      <c r="C92" s="349"/>
      <c r="D92" s="350"/>
      <c r="E92" s="351"/>
    </row>
    <row r="93" spans="1:5" ht="18.75">
      <c r="A93" s="336"/>
      <c r="B93" s="348"/>
      <c r="C93" s="349"/>
      <c r="D93" s="350"/>
      <c r="E93" s="351"/>
    </row>
    <row r="94" spans="1:5" ht="18.75">
      <c r="A94" s="336"/>
      <c r="B94" s="348"/>
      <c r="C94" s="349"/>
      <c r="D94" s="350"/>
      <c r="E94" s="351"/>
    </row>
    <row r="95" spans="1:5" ht="18.75">
      <c r="A95" s="336"/>
      <c r="B95" s="348"/>
      <c r="C95" s="349"/>
      <c r="D95" s="350"/>
      <c r="E95" s="351"/>
    </row>
    <row r="96" spans="1:5" ht="18.75">
      <c r="A96" s="336"/>
      <c r="B96" s="348"/>
      <c r="C96" s="349"/>
      <c r="D96" s="350"/>
      <c r="E96" s="351"/>
    </row>
    <row r="97" spans="1:5" ht="18.75">
      <c r="A97" s="336"/>
      <c r="B97" s="348"/>
      <c r="C97" s="349"/>
      <c r="D97" s="350"/>
      <c r="E97" s="351"/>
    </row>
    <row r="98" spans="1:5" ht="18.75">
      <c r="A98" s="336"/>
      <c r="B98" s="348"/>
      <c r="C98" s="349"/>
      <c r="D98" s="350"/>
      <c r="E98" s="351"/>
    </row>
    <row r="99" spans="1:5" ht="18.75">
      <c r="A99" s="336"/>
      <c r="B99" s="348"/>
      <c r="C99" s="349"/>
      <c r="D99" s="350"/>
      <c r="E99" s="351"/>
    </row>
    <row r="100" spans="1:5" ht="18.75">
      <c r="A100" s="336"/>
      <c r="B100" s="348"/>
      <c r="C100" s="349"/>
      <c r="D100" s="350"/>
      <c r="E100" s="351"/>
    </row>
    <row r="101" spans="1:5" ht="18.75">
      <c r="A101" s="336"/>
      <c r="B101" s="348"/>
      <c r="C101" s="349"/>
      <c r="D101" s="350"/>
      <c r="E101" s="351"/>
    </row>
    <row r="102" spans="1:5" ht="18.75">
      <c r="A102" s="336"/>
      <c r="B102" s="348"/>
      <c r="C102" s="349"/>
      <c r="D102" s="350"/>
      <c r="E102" s="351"/>
    </row>
    <row r="103" spans="1:5" ht="18.75">
      <c r="A103" s="336"/>
      <c r="B103" s="348"/>
      <c r="C103" s="349"/>
      <c r="D103" s="350"/>
      <c r="E103" s="351"/>
    </row>
    <row r="104" spans="1:5" ht="18.75">
      <c r="A104" s="336"/>
      <c r="B104" s="348"/>
      <c r="C104" s="349"/>
      <c r="D104" s="350"/>
      <c r="E104" s="351"/>
    </row>
    <row r="105" spans="1:5" ht="18.75">
      <c r="A105" s="336"/>
      <c r="B105" s="348"/>
      <c r="C105" s="349"/>
      <c r="D105" s="350"/>
      <c r="E105" s="351"/>
    </row>
    <row r="106" spans="1:5" ht="18.75">
      <c r="A106" s="336"/>
      <c r="B106" s="348"/>
      <c r="C106" s="349"/>
      <c r="D106" s="350"/>
      <c r="E106" s="351"/>
    </row>
    <row r="107" spans="1:5" ht="18.75">
      <c r="A107" s="336"/>
      <c r="B107" s="348"/>
      <c r="C107" s="349"/>
      <c r="D107" s="350"/>
      <c r="E107" s="351"/>
    </row>
    <row r="108" spans="1:5" ht="18.75">
      <c r="A108" s="336"/>
      <c r="B108" s="348"/>
      <c r="C108" s="349"/>
      <c r="D108" s="350"/>
      <c r="E108" s="351"/>
    </row>
    <row r="109" spans="1:5" ht="18.75">
      <c r="A109" s="336"/>
      <c r="B109" s="348"/>
      <c r="C109" s="349"/>
      <c r="D109" s="350"/>
      <c r="E109" s="351"/>
    </row>
    <row r="110" spans="1:5" ht="18.75">
      <c r="A110" s="336"/>
      <c r="B110" s="348"/>
      <c r="C110" s="349"/>
      <c r="D110" s="350"/>
      <c r="E110" s="351"/>
    </row>
    <row r="111" spans="1:5" ht="18.75">
      <c r="A111" s="336"/>
      <c r="B111" s="348"/>
      <c r="C111" s="349"/>
      <c r="D111" s="350"/>
      <c r="E111" s="351"/>
    </row>
    <row r="112" spans="1:5" ht="18.75">
      <c r="A112" s="336"/>
      <c r="B112" s="348"/>
      <c r="C112" s="349"/>
      <c r="D112" s="350"/>
      <c r="E112" s="351"/>
    </row>
    <row r="113" spans="1:5" ht="18.75">
      <c r="A113" s="336"/>
      <c r="B113" s="348"/>
      <c r="C113" s="349"/>
      <c r="D113" s="350"/>
      <c r="E113" s="351"/>
    </row>
    <row r="114" spans="1:5" ht="18.75">
      <c r="A114" s="336"/>
      <c r="B114" s="348"/>
      <c r="C114" s="349"/>
      <c r="D114" s="350"/>
      <c r="E114" s="351"/>
    </row>
    <row r="115" spans="1:35" s="29" customFormat="1" ht="18.75">
      <c r="A115" s="336"/>
      <c r="B115" s="338"/>
      <c r="C115" s="339"/>
      <c r="D115" s="337"/>
      <c r="E115" s="227"/>
      <c r="F115" s="27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</row>
    <row r="116" spans="1:35" s="29" customFormat="1" ht="18.75">
      <c r="A116" s="336"/>
      <c r="B116" s="338"/>
      <c r="C116" s="339"/>
      <c r="D116" s="337"/>
      <c r="E116" s="227"/>
      <c r="F116" s="27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</row>
    <row r="117" spans="1:35" s="29" customFormat="1" ht="18.75">
      <c r="A117" s="336"/>
      <c r="B117" s="338"/>
      <c r="C117" s="339"/>
      <c r="D117" s="337"/>
      <c r="E117" s="227"/>
      <c r="F117" s="27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</row>
    <row r="118" spans="1:35" s="29" customFormat="1" ht="18.75">
      <c r="A118" s="336"/>
      <c r="B118" s="338"/>
      <c r="C118" s="339"/>
      <c r="D118" s="337"/>
      <c r="E118" s="227"/>
      <c r="F118" s="27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</row>
    <row r="119" spans="1:35" s="29" customFormat="1" ht="18.75">
      <c r="A119" s="336"/>
      <c r="B119" s="338"/>
      <c r="C119" s="339"/>
      <c r="D119" s="337"/>
      <c r="E119" s="227"/>
      <c r="F119" s="27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</row>
    <row r="120" spans="1:35" s="29" customFormat="1" ht="18.75">
      <c r="A120" s="336"/>
      <c r="B120" s="338"/>
      <c r="C120" s="339"/>
      <c r="D120" s="337"/>
      <c r="E120" s="227"/>
      <c r="F120" s="27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</row>
    <row r="121" spans="1:35" s="29" customFormat="1" ht="18.75">
      <c r="A121" s="336"/>
      <c r="B121" s="338"/>
      <c r="C121" s="339"/>
      <c r="D121" s="337"/>
      <c r="E121" s="227"/>
      <c r="F121" s="27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</row>
    <row r="122" spans="1:35" s="29" customFormat="1" ht="18.75">
      <c r="A122" s="336"/>
      <c r="B122" s="338"/>
      <c r="C122" s="339"/>
      <c r="D122" s="337"/>
      <c r="E122" s="227"/>
      <c r="F122" s="27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</row>
    <row r="123" spans="1:35" s="29" customFormat="1" ht="18.75">
      <c r="A123" s="336"/>
      <c r="B123" s="338"/>
      <c r="C123" s="339"/>
      <c r="D123" s="337"/>
      <c r="E123" s="227"/>
      <c r="F123" s="27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</row>
    <row r="124" spans="1:35" s="29" customFormat="1" ht="18.75">
      <c r="A124" s="336"/>
      <c r="B124" s="338"/>
      <c r="C124" s="339"/>
      <c r="D124" s="337"/>
      <c r="E124" s="227"/>
      <c r="F124" s="27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</row>
    <row r="125" spans="1:35" s="29" customFormat="1" ht="18.75">
      <c r="A125" s="336"/>
      <c r="B125" s="338"/>
      <c r="C125" s="339"/>
      <c r="D125" s="337"/>
      <c r="E125" s="227"/>
      <c r="F125" s="27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</row>
    <row r="126" spans="1:35" s="29" customFormat="1" ht="18.75">
      <c r="A126" s="336"/>
      <c r="B126" s="338"/>
      <c r="C126" s="339"/>
      <c r="D126" s="337"/>
      <c r="E126" s="227"/>
      <c r="F126" s="27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</row>
    <row r="127" spans="1:35" s="29" customFormat="1" ht="18.75">
      <c r="A127" s="336"/>
      <c r="B127" s="338"/>
      <c r="C127" s="339"/>
      <c r="D127" s="337"/>
      <c r="E127" s="227"/>
      <c r="F127" s="27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</row>
    <row r="128" spans="1:35" s="29" customFormat="1" ht="18.75">
      <c r="A128" s="336"/>
      <c r="B128" s="338"/>
      <c r="C128" s="339"/>
      <c r="D128" s="337"/>
      <c r="E128" s="227"/>
      <c r="F128" s="27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</row>
    <row r="129" spans="1:35" s="29" customFormat="1" ht="18.75">
      <c r="A129" s="336"/>
      <c r="B129" s="338"/>
      <c r="C129" s="339"/>
      <c r="D129" s="337"/>
      <c r="E129" s="227"/>
      <c r="F129" s="27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</row>
    <row r="130" spans="1:35" s="29" customFormat="1" ht="18.75">
      <c r="A130" s="336"/>
      <c r="B130" s="338"/>
      <c r="C130" s="339"/>
      <c r="D130" s="337"/>
      <c r="E130" s="227"/>
      <c r="F130" s="27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</row>
    <row r="131" spans="1:35" s="29" customFormat="1" ht="18.75">
      <c r="A131" s="336"/>
      <c r="B131" s="338"/>
      <c r="C131" s="339"/>
      <c r="D131" s="337"/>
      <c r="E131" s="227"/>
      <c r="F131" s="27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</row>
    <row r="132" spans="1:35" s="29" customFormat="1" ht="18.75">
      <c r="A132" s="336"/>
      <c r="B132" s="338"/>
      <c r="C132" s="339"/>
      <c r="D132" s="337"/>
      <c r="E132" s="227"/>
      <c r="F132" s="27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</row>
    <row r="133" spans="1:35" s="29" customFormat="1" ht="18.75">
      <c r="A133" s="336"/>
      <c r="B133" s="338"/>
      <c r="C133" s="339"/>
      <c r="D133" s="337"/>
      <c r="E133" s="227"/>
      <c r="F133" s="27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</row>
    <row r="134" spans="1:35" s="29" customFormat="1" ht="18.75">
      <c r="A134" s="336"/>
      <c r="B134" s="338"/>
      <c r="C134" s="339"/>
      <c r="D134" s="337"/>
      <c r="E134" s="227"/>
      <c r="F134" s="27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</row>
    <row r="135" spans="1:35" s="29" customFormat="1" ht="18.75">
      <c r="A135" s="336"/>
      <c r="B135" s="338"/>
      <c r="C135" s="339"/>
      <c r="D135" s="337"/>
      <c r="E135" s="227"/>
      <c r="F135" s="27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</row>
    <row r="136" spans="1:35" s="29" customFormat="1" ht="18.75">
      <c r="A136" s="336"/>
      <c r="B136" s="338"/>
      <c r="C136" s="339"/>
      <c r="D136" s="337"/>
      <c r="E136" s="227"/>
      <c r="F136" s="27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</row>
    <row r="137" spans="1:35" s="29" customFormat="1" ht="18.75">
      <c r="A137" s="336"/>
      <c r="B137" s="338"/>
      <c r="C137" s="339"/>
      <c r="D137" s="337"/>
      <c r="E137" s="227"/>
      <c r="F137" s="27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</row>
    <row r="138" spans="1:35" s="29" customFormat="1" ht="18.75">
      <c r="A138" s="336"/>
      <c r="B138" s="338"/>
      <c r="C138" s="339"/>
      <c r="D138" s="337"/>
      <c r="E138" s="227"/>
      <c r="F138" s="27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</row>
    <row r="139" spans="1:35" s="29" customFormat="1" ht="18.75">
      <c r="A139" s="336"/>
      <c r="B139" s="338"/>
      <c r="C139" s="339"/>
      <c r="D139" s="337"/>
      <c r="E139" s="227"/>
      <c r="F139" s="27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</row>
    <row r="140" spans="1:35" s="29" customFormat="1" ht="18.75">
      <c r="A140" s="336"/>
      <c r="B140" s="338"/>
      <c r="C140" s="339"/>
      <c r="D140" s="337"/>
      <c r="E140" s="227"/>
      <c r="F140" s="27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</row>
    <row r="141" spans="1:35" s="29" customFormat="1" ht="18.75">
      <c r="A141" s="336"/>
      <c r="B141" s="338"/>
      <c r="C141" s="339"/>
      <c r="D141" s="337"/>
      <c r="E141" s="227"/>
      <c r="F141" s="27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</row>
    <row r="142" spans="1:35" s="29" customFormat="1" ht="18.75">
      <c r="A142" s="336"/>
      <c r="B142" s="338"/>
      <c r="C142" s="339"/>
      <c r="D142" s="337"/>
      <c r="E142" s="227"/>
      <c r="F142" s="27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</row>
    <row r="143" spans="1:35" s="29" customFormat="1" ht="18.75">
      <c r="A143" s="336"/>
      <c r="B143" s="338"/>
      <c r="C143" s="339"/>
      <c r="D143" s="337"/>
      <c r="E143" s="227"/>
      <c r="F143" s="27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</row>
    <row r="144" spans="1:35" s="29" customFormat="1" ht="18.75">
      <c r="A144" s="6"/>
      <c r="B144" s="43"/>
      <c r="C144" s="44"/>
      <c r="D144" s="7"/>
      <c r="E144" s="45"/>
      <c r="F144" s="27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</row>
    <row r="145" spans="1:35" s="29" customFormat="1" ht="18.75">
      <c r="A145" s="6"/>
      <c r="B145" s="43"/>
      <c r="C145" s="44"/>
      <c r="D145" s="7"/>
      <c r="E145" s="45"/>
      <c r="F145" s="27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</row>
    <row r="146" spans="1:35" s="29" customFormat="1" ht="18.75">
      <c r="A146" s="6"/>
      <c r="B146" s="43"/>
      <c r="C146" s="44"/>
      <c r="D146" s="7"/>
      <c r="E146" s="45"/>
      <c r="F146" s="27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</row>
    <row r="147" spans="1:35" s="29" customFormat="1" ht="18.75">
      <c r="A147" s="6"/>
      <c r="B147" s="43"/>
      <c r="C147" s="44"/>
      <c r="D147" s="7"/>
      <c r="E147" s="45"/>
      <c r="F147" s="27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</row>
    <row r="148" spans="1:35" s="29" customFormat="1" ht="18.75">
      <c r="A148" s="6"/>
      <c r="B148" s="43"/>
      <c r="C148" s="44"/>
      <c r="D148" s="7"/>
      <c r="E148" s="45"/>
      <c r="F148" s="27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</row>
    <row r="149" spans="1:35" s="29" customFormat="1" ht="18.75">
      <c r="A149" s="6"/>
      <c r="B149" s="43"/>
      <c r="C149" s="44"/>
      <c r="D149" s="7"/>
      <c r="E149" s="45"/>
      <c r="F149" s="27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</row>
    <row r="150" spans="1:35" s="29" customFormat="1" ht="18.75">
      <c r="A150" s="6"/>
      <c r="B150" s="43"/>
      <c r="C150" s="44"/>
      <c r="D150" s="7"/>
      <c r="E150" s="45"/>
      <c r="F150" s="27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</row>
    <row r="151" spans="1:35" s="29" customFormat="1" ht="18.75">
      <c r="A151" s="6"/>
      <c r="B151" s="43"/>
      <c r="C151" s="44"/>
      <c r="D151" s="7"/>
      <c r="E151" s="45"/>
      <c r="F151" s="27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</row>
  </sheetData>
  <sheetProtection/>
  <mergeCells count="8">
    <mergeCell ref="A6:D6"/>
    <mergeCell ref="A7:D7"/>
    <mergeCell ref="A5:E5"/>
    <mergeCell ref="A8:E8"/>
    <mergeCell ref="A1:E1"/>
    <mergeCell ref="A2:E2"/>
    <mergeCell ref="A3:E3"/>
    <mergeCell ref="A4:E4"/>
  </mergeCells>
  <printOptions/>
  <pageMargins left="0.7" right="0.2" top="0.4" bottom="0.31" header="0.3" footer="0.23"/>
  <pageSetup blackAndWhite="1" fitToHeight="6" fitToWidth="1" horizontalDpi="600" verticalDpi="600" orientation="portrait" paperSize="9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51"/>
  <sheetViews>
    <sheetView view="pageBreakPreview" zoomScale="60" zoomScaleNormal="70" zoomScalePageLayoutView="0" workbookViewId="0" topLeftCell="A1">
      <selection activeCell="A1" sqref="A1:F110"/>
    </sheetView>
  </sheetViews>
  <sheetFormatPr defaultColWidth="9.140625" defaultRowHeight="15"/>
  <cols>
    <col min="1" max="1" width="133.00390625" style="6" customWidth="1"/>
    <col min="2" max="2" width="9.140625" style="4" customWidth="1"/>
    <col min="3" max="3" width="7.421875" style="5" customWidth="1"/>
    <col min="4" max="4" width="9.140625" style="8" customWidth="1"/>
    <col min="5" max="5" width="24.421875" style="8" customWidth="1"/>
    <col min="6" max="6" width="18.421875" style="10" customWidth="1"/>
    <col min="7" max="7" width="15.00390625" style="46" customWidth="1"/>
    <col min="8" max="8" width="15.00390625" style="1" customWidth="1"/>
    <col min="9" max="36" width="9.140625" style="1" customWidth="1"/>
  </cols>
  <sheetData>
    <row r="1" spans="1:6" s="48" customFormat="1" ht="15.75" customHeight="1">
      <c r="A1" s="251" t="s">
        <v>65</v>
      </c>
      <c r="B1" s="251"/>
      <c r="C1" s="251"/>
      <c r="D1" s="251"/>
      <c r="E1" s="251"/>
      <c r="F1" s="251"/>
    </row>
    <row r="2" spans="1:6" s="48" customFormat="1" ht="15.75" customHeight="1">
      <c r="A2" s="251" t="s">
        <v>256</v>
      </c>
      <c r="B2" s="251"/>
      <c r="C2" s="251"/>
      <c r="D2" s="251"/>
      <c r="E2" s="251"/>
      <c r="F2" s="251"/>
    </row>
    <row r="3" spans="1:6" s="48" customFormat="1" ht="15.75" customHeight="1">
      <c r="A3" s="251" t="s">
        <v>444</v>
      </c>
      <c r="B3" s="251"/>
      <c r="C3" s="251"/>
      <c r="D3" s="251"/>
      <c r="E3" s="251"/>
      <c r="F3" s="251"/>
    </row>
    <row r="4" spans="1:6" s="49" customFormat="1" ht="16.5" customHeight="1">
      <c r="A4" s="252" t="s">
        <v>257</v>
      </c>
      <c r="B4" s="252"/>
      <c r="C4" s="252"/>
      <c r="D4" s="252"/>
      <c r="E4" s="252"/>
      <c r="F4" s="252"/>
    </row>
    <row r="5" spans="1:6" s="49" customFormat="1" ht="16.5" customHeight="1">
      <c r="A5" s="252" t="s">
        <v>191</v>
      </c>
      <c r="B5" s="252"/>
      <c r="C5" s="252"/>
      <c r="D5" s="252"/>
      <c r="E5" s="252"/>
      <c r="F5" s="252"/>
    </row>
    <row r="6" spans="1:6" s="49" customFormat="1" ht="16.5" customHeight="1">
      <c r="A6" s="324"/>
      <c r="B6" s="324"/>
      <c r="C6" s="324"/>
      <c r="D6" s="324"/>
      <c r="E6" s="352"/>
      <c r="F6" s="325"/>
    </row>
    <row r="7" spans="1:6" s="49" customFormat="1" ht="16.5" customHeight="1">
      <c r="A7" s="324"/>
      <c r="B7" s="324"/>
      <c r="C7" s="324"/>
      <c r="D7" s="324"/>
      <c r="E7" s="352"/>
      <c r="F7" s="325"/>
    </row>
    <row r="8" spans="1:6" s="49" customFormat="1" ht="66" customHeight="1">
      <c r="A8" s="326" t="s">
        <v>345</v>
      </c>
      <c r="B8" s="326"/>
      <c r="C8" s="326"/>
      <c r="D8" s="326"/>
      <c r="E8" s="326"/>
      <c r="F8" s="326"/>
    </row>
    <row r="9" spans="1:6" s="2" customFormat="1" ht="18">
      <c r="A9" s="327"/>
      <c r="B9" s="328"/>
      <c r="C9" s="328"/>
      <c r="D9" s="346"/>
      <c r="E9" s="346"/>
      <c r="F9" s="346" t="s">
        <v>260</v>
      </c>
    </row>
    <row r="10" spans="1:36" s="13" customFormat="1" ht="54" customHeight="1">
      <c r="A10" s="205" t="s">
        <v>193</v>
      </c>
      <c r="B10" s="347" t="s">
        <v>192</v>
      </c>
      <c r="C10" s="206"/>
      <c r="D10" s="116" t="s">
        <v>147</v>
      </c>
      <c r="E10" s="333" t="s">
        <v>241</v>
      </c>
      <c r="F10" s="333" t="s">
        <v>240</v>
      </c>
      <c r="G10" s="46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5" s="29" customFormat="1" ht="18.75">
      <c r="A11" s="110" t="s">
        <v>154</v>
      </c>
      <c r="B11" s="114"/>
      <c r="C11" s="115"/>
      <c r="D11" s="116"/>
      <c r="E11" s="117">
        <f>E12+E16+E20+E26+E34+E38+E42+E46+E50+E56+E60+E64</f>
        <v>8162511</v>
      </c>
      <c r="F11" s="117">
        <f>F12+F16+F20+F26+F34+F38+F42+F46+F50+F56+F60+F64</f>
        <v>7888549</v>
      </c>
      <c r="G11" s="50">
        <f>+E11-F11</f>
        <v>273962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</row>
    <row r="12" spans="1:6" s="21" customFormat="1" ht="68.25" customHeight="1">
      <c r="A12" s="238" t="s">
        <v>310</v>
      </c>
      <c r="B12" s="191" t="s">
        <v>199</v>
      </c>
      <c r="C12" s="149" t="s">
        <v>194</v>
      </c>
      <c r="D12" s="241"/>
      <c r="E12" s="117">
        <f aca="true" t="shared" si="0" ref="E12:F14">E13</f>
        <v>39472</v>
      </c>
      <c r="F12" s="117">
        <f t="shared" si="0"/>
        <v>39472</v>
      </c>
    </row>
    <row r="13" spans="1:6" s="21" customFormat="1" ht="88.5" customHeight="1">
      <c r="A13" s="242" t="s">
        <v>309</v>
      </c>
      <c r="B13" s="221" t="s">
        <v>200</v>
      </c>
      <c r="C13" s="187" t="s">
        <v>194</v>
      </c>
      <c r="D13" s="243"/>
      <c r="E13" s="166">
        <f t="shared" si="0"/>
        <v>39472</v>
      </c>
      <c r="F13" s="166">
        <f t="shared" si="0"/>
        <v>39472</v>
      </c>
    </row>
    <row r="14" spans="1:6" s="21" customFormat="1" ht="32.25" customHeight="1">
      <c r="A14" s="193" t="s">
        <v>187</v>
      </c>
      <c r="B14" s="221" t="s">
        <v>200</v>
      </c>
      <c r="C14" s="187" t="s">
        <v>201</v>
      </c>
      <c r="D14" s="183"/>
      <c r="E14" s="166">
        <f t="shared" si="0"/>
        <v>39472</v>
      </c>
      <c r="F14" s="166">
        <f t="shared" si="0"/>
        <v>39472</v>
      </c>
    </row>
    <row r="15" spans="1:6" s="21" customFormat="1" ht="42" customHeight="1">
      <c r="A15" s="140" t="s">
        <v>188</v>
      </c>
      <c r="B15" s="221" t="s">
        <v>200</v>
      </c>
      <c r="C15" s="187" t="s">
        <v>201</v>
      </c>
      <c r="D15" s="183" t="s">
        <v>189</v>
      </c>
      <c r="E15" s="162">
        <v>39472</v>
      </c>
      <c r="F15" s="162">
        <v>39472</v>
      </c>
    </row>
    <row r="16" spans="1:6" s="34" customFormat="1" ht="56.25">
      <c r="A16" s="141" t="s">
        <v>332</v>
      </c>
      <c r="B16" s="148" t="s">
        <v>169</v>
      </c>
      <c r="C16" s="149" t="s">
        <v>194</v>
      </c>
      <c r="D16" s="144"/>
      <c r="E16" s="117">
        <f>+E17</f>
        <v>20000</v>
      </c>
      <c r="F16" s="117">
        <f>+F17</f>
        <v>20000</v>
      </c>
    </row>
    <row r="17" spans="1:6" s="34" customFormat="1" ht="56.25">
      <c r="A17" s="136" t="s">
        <v>333</v>
      </c>
      <c r="B17" s="150" t="s">
        <v>202</v>
      </c>
      <c r="C17" s="151" t="s">
        <v>194</v>
      </c>
      <c r="D17" s="152"/>
      <c r="E17" s="153">
        <f>+E18</f>
        <v>20000</v>
      </c>
      <c r="F17" s="153">
        <f>+F18</f>
        <v>20000</v>
      </c>
    </row>
    <row r="18" spans="1:6" s="21" customFormat="1" ht="18.75">
      <c r="A18" s="154" t="s">
        <v>203</v>
      </c>
      <c r="B18" s="157" t="s">
        <v>202</v>
      </c>
      <c r="C18" s="158">
        <v>1434</v>
      </c>
      <c r="D18" s="152"/>
      <c r="E18" s="153">
        <f>E19</f>
        <v>20000</v>
      </c>
      <c r="F18" s="153">
        <f>F19</f>
        <v>20000</v>
      </c>
    </row>
    <row r="19" spans="1:6" s="21" customFormat="1" ht="18.75">
      <c r="A19" s="159" t="s">
        <v>159</v>
      </c>
      <c r="B19" s="150" t="s">
        <v>202</v>
      </c>
      <c r="C19" s="161">
        <v>1434</v>
      </c>
      <c r="D19" s="160" t="s">
        <v>160</v>
      </c>
      <c r="E19" s="162">
        <v>20000</v>
      </c>
      <c r="F19" s="162">
        <v>20000</v>
      </c>
    </row>
    <row r="20" spans="1:6" s="21" customFormat="1" ht="56.25">
      <c r="A20" s="216" t="s">
        <v>314</v>
      </c>
      <c r="B20" s="191" t="s">
        <v>303</v>
      </c>
      <c r="C20" s="149" t="s">
        <v>194</v>
      </c>
      <c r="D20" s="217"/>
      <c r="E20" s="218">
        <f>E21</f>
        <v>176000</v>
      </c>
      <c r="F20" s="218">
        <f>F21</f>
        <v>176000</v>
      </c>
    </row>
    <row r="21" spans="1:6" s="21" customFormat="1" ht="75">
      <c r="A21" s="219" t="s">
        <v>315</v>
      </c>
      <c r="B21" s="221" t="s">
        <v>205</v>
      </c>
      <c r="C21" s="187" t="s">
        <v>194</v>
      </c>
      <c r="D21" s="220"/>
      <c r="E21" s="222">
        <f>E22+E24</f>
        <v>176000</v>
      </c>
      <c r="F21" s="222">
        <f>F22+F24</f>
        <v>176000</v>
      </c>
    </row>
    <row r="22" spans="1:6" s="21" customFormat="1" ht="18.75">
      <c r="A22" s="128" t="s">
        <v>305</v>
      </c>
      <c r="B22" s="167" t="s">
        <v>205</v>
      </c>
      <c r="C22" s="168" t="s">
        <v>304</v>
      </c>
      <c r="D22" s="134"/>
      <c r="E22" s="135">
        <f>+E23</f>
        <v>150000</v>
      </c>
      <c r="F22" s="135">
        <f>+F23</f>
        <v>150000</v>
      </c>
    </row>
    <row r="23" spans="1:6" s="21" customFormat="1" ht="18.75">
      <c r="A23" s="223" t="s">
        <v>159</v>
      </c>
      <c r="B23" s="224" t="s">
        <v>205</v>
      </c>
      <c r="C23" s="225" t="s">
        <v>304</v>
      </c>
      <c r="D23" s="111" t="s">
        <v>160</v>
      </c>
      <c r="E23" s="162">
        <v>150000</v>
      </c>
      <c r="F23" s="162">
        <v>150000</v>
      </c>
    </row>
    <row r="24" spans="1:6" s="21" customFormat="1" ht="18.75">
      <c r="A24" s="335" t="s">
        <v>311</v>
      </c>
      <c r="B24" s="195" t="s">
        <v>306</v>
      </c>
      <c r="C24" s="182" t="s">
        <v>307</v>
      </c>
      <c r="D24" s="111"/>
      <c r="E24" s="162">
        <v>26000</v>
      </c>
      <c r="F24" s="162">
        <v>26000</v>
      </c>
    </row>
    <row r="25" spans="1:6" s="21" customFormat="1" ht="18.75">
      <c r="A25" s="226" t="s">
        <v>159</v>
      </c>
      <c r="B25" s="195" t="s">
        <v>306</v>
      </c>
      <c r="C25" s="182" t="s">
        <v>307</v>
      </c>
      <c r="D25" s="111" t="s">
        <v>312</v>
      </c>
      <c r="E25" s="162">
        <v>26000</v>
      </c>
      <c r="F25" s="162">
        <v>26000</v>
      </c>
    </row>
    <row r="26" spans="1:35" s="41" customFormat="1" ht="86.25" customHeight="1">
      <c r="A26" s="228" t="s">
        <v>338</v>
      </c>
      <c r="B26" s="230" t="s">
        <v>204</v>
      </c>
      <c r="C26" s="231" t="s">
        <v>194</v>
      </c>
      <c r="D26" s="232"/>
      <c r="E26" s="218">
        <f>+E27</f>
        <v>1088633</v>
      </c>
      <c r="F26" s="218">
        <f>+F27</f>
        <v>1331737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</row>
    <row r="27" spans="1:35" s="33" customFormat="1" ht="75">
      <c r="A27" s="128" t="s">
        <v>315</v>
      </c>
      <c r="B27" s="234" t="s">
        <v>205</v>
      </c>
      <c r="C27" s="235" t="s">
        <v>194</v>
      </c>
      <c r="D27" s="134"/>
      <c r="E27" s="135">
        <f>+E28+E30+E32</f>
        <v>1088633</v>
      </c>
      <c r="F27" s="135">
        <f>+F28+F30+F32</f>
        <v>1331737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</row>
    <row r="28" spans="1:6" s="32" customFormat="1" ht="19.5">
      <c r="A28" s="128" t="s">
        <v>207</v>
      </c>
      <c r="B28" s="234" t="s">
        <v>205</v>
      </c>
      <c r="C28" s="235" t="s">
        <v>206</v>
      </c>
      <c r="D28" s="134"/>
      <c r="E28" s="135">
        <f>SUM(E29:E29)</f>
        <v>838633</v>
      </c>
      <c r="F28" s="135">
        <f>SUM(F29:F29)</f>
        <v>881737</v>
      </c>
    </row>
    <row r="29" spans="1:6" s="32" customFormat="1" ht="19.5">
      <c r="A29" s="226" t="s">
        <v>159</v>
      </c>
      <c r="B29" s="234" t="s">
        <v>205</v>
      </c>
      <c r="C29" s="235" t="s">
        <v>206</v>
      </c>
      <c r="D29" s="134" t="s">
        <v>160</v>
      </c>
      <c r="E29" s="135">
        <v>838633</v>
      </c>
      <c r="F29" s="135">
        <v>881737</v>
      </c>
    </row>
    <row r="30" spans="1:6" s="32" customFormat="1" ht="19.5">
      <c r="A30" s="295" t="s">
        <v>209</v>
      </c>
      <c r="B30" s="234" t="s">
        <v>205</v>
      </c>
      <c r="C30" s="235" t="s">
        <v>208</v>
      </c>
      <c r="D30" s="134"/>
      <c r="E30" s="135">
        <v>150000</v>
      </c>
      <c r="F30" s="135">
        <v>350000</v>
      </c>
    </row>
    <row r="31" spans="1:6" s="32" customFormat="1" ht="19.5">
      <c r="A31" s="226" t="s">
        <v>159</v>
      </c>
      <c r="B31" s="234" t="s">
        <v>205</v>
      </c>
      <c r="C31" s="235" t="s">
        <v>208</v>
      </c>
      <c r="D31" s="134" t="s">
        <v>160</v>
      </c>
      <c r="E31" s="135">
        <v>150000</v>
      </c>
      <c r="F31" s="135">
        <v>350000</v>
      </c>
    </row>
    <row r="32" spans="1:6" s="32" customFormat="1" ht="19.5">
      <c r="A32" s="334" t="s">
        <v>321</v>
      </c>
      <c r="B32" s="234" t="s">
        <v>205</v>
      </c>
      <c r="C32" s="235" t="s">
        <v>322</v>
      </c>
      <c r="D32" s="134"/>
      <c r="E32" s="135">
        <v>100000</v>
      </c>
      <c r="F32" s="135">
        <v>100000</v>
      </c>
    </row>
    <row r="33" spans="1:6" s="32" customFormat="1" ht="19.5">
      <c r="A33" s="226" t="s">
        <v>159</v>
      </c>
      <c r="B33" s="234" t="s">
        <v>205</v>
      </c>
      <c r="C33" s="235" t="s">
        <v>322</v>
      </c>
      <c r="D33" s="134" t="s">
        <v>160</v>
      </c>
      <c r="E33" s="135">
        <v>100000</v>
      </c>
      <c r="F33" s="135">
        <v>100000</v>
      </c>
    </row>
    <row r="34" spans="1:6" s="34" customFormat="1" ht="37.5">
      <c r="A34" s="141" t="s">
        <v>334</v>
      </c>
      <c r="B34" s="148" t="s">
        <v>170</v>
      </c>
      <c r="C34" s="149" t="s">
        <v>194</v>
      </c>
      <c r="D34" s="144"/>
      <c r="E34" s="117">
        <f aca="true" t="shared" si="1" ref="E34:F36">+E35</f>
        <v>100000</v>
      </c>
      <c r="F34" s="117">
        <f t="shared" si="1"/>
        <v>100000</v>
      </c>
    </row>
    <row r="35" spans="1:6" s="34" customFormat="1" ht="75">
      <c r="A35" s="136" t="s">
        <v>335</v>
      </c>
      <c r="B35" s="163" t="s">
        <v>210</v>
      </c>
      <c r="C35" s="164" t="s">
        <v>194</v>
      </c>
      <c r="D35" s="165"/>
      <c r="E35" s="166">
        <f t="shared" si="1"/>
        <v>100000</v>
      </c>
      <c r="F35" s="166">
        <f t="shared" si="1"/>
        <v>100000</v>
      </c>
    </row>
    <row r="36" spans="1:246" s="32" customFormat="1" ht="19.5">
      <c r="A36" s="128" t="s">
        <v>212</v>
      </c>
      <c r="B36" s="167" t="s">
        <v>210</v>
      </c>
      <c r="C36" s="168" t="s">
        <v>211</v>
      </c>
      <c r="D36" s="169"/>
      <c r="E36" s="170">
        <f t="shared" si="1"/>
        <v>100000</v>
      </c>
      <c r="F36" s="170">
        <f t="shared" si="1"/>
        <v>100000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</row>
    <row r="37" spans="1:246" s="32" customFormat="1" ht="19.5">
      <c r="A37" s="171" t="s">
        <v>159</v>
      </c>
      <c r="B37" s="167" t="s">
        <v>210</v>
      </c>
      <c r="C37" s="168" t="s">
        <v>211</v>
      </c>
      <c r="D37" s="111" t="s">
        <v>160</v>
      </c>
      <c r="E37" s="162">
        <v>100000</v>
      </c>
      <c r="F37" s="162">
        <v>100000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</row>
    <row r="38" spans="1:35" s="33" customFormat="1" ht="37.5">
      <c r="A38" s="120" t="s">
        <v>316</v>
      </c>
      <c r="B38" s="124" t="s">
        <v>317</v>
      </c>
      <c r="C38" s="125" t="s">
        <v>194</v>
      </c>
      <c r="D38" s="126"/>
      <c r="E38" s="127">
        <f>+E39</f>
        <v>2152106</v>
      </c>
      <c r="F38" s="127">
        <f>+F39</f>
        <v>1635040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</row>
    <row r="39" spans="1:245" s="32" customFormat="1" ht="37.5">
      <c r="A39" s="209" t="s">
        <v>324</v>
      </c>
      <c r="B39" s="210" t="s">
        <v>317</v>
      </c>
      <c r="C39" s="211" t="s">
        <v>194</v>
      </c>
      <c r="D39" s="169"/>
      <c r="E39" s="212">
        <f>E40</f>
        <v>2152106</v>
      </c>
      <c r="F39" s="212">
        <f>F40</f>
        <v>1635040</v>
      </c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</row>
    <row r="40" spans="1:245" s="32" customFormat="1" ht="19.5">
      <c r="A40" s="295" t="s">
        <v>319</v>
      </c>
      <c r="B40" s="210" t="s">
        <v>320</v>
      </c>
      <c r="C40" s="211" t="s">
        <v>318</v>
      </c>
      <c r="D40" s="169"/>
      <c r="E40" s="212">
        <f>E41</f>
        <v>2152106</v>
      </c>
      <c r="F40" s="212">
        <f>F41</f>
        <v>1635040</v>
      </c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</row>
    <row r="41" spans="1:35" s="29" customFormat="1" ht="18.75">
      <c r="A41" s="140" t="s">
        <v>159</v>
      </c>
      <c r="B41" s="210" t="s">
        <v>317</v>
      </c>
      <c r="C41" s="211" t="s">
        <v>318</v>
      </c>
      <c r="D41" s="214" t="s">
        <v>160</v>
      </c>
      <c r="E41" s="215">
        <v>2152106</v>
      </c>
      <c r="F41" s="215">
        <v>1635040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</row>
    <row r="42" spans="1:6" s="39" customFormat="1" ht="75">
      <c r="A42" s="141" t="s">
        <v>336</v>
      </c>
      <c r="B42" s="191" t="s">
        <v>213</v>
      </c>
      <c r="C42" s="149" t="s">
        <v>194</v>
      </c>
      <c r="D42" s="118"/>
      <c r="E42" s="145">
        <f aca="true" t="shared" si="2" ref="E42:F44">+E43</f>
        <v>23000</v>
      </c>
      <c r="F42" s="145">
        <f t="shared" si="2"/>
        <v>23000</v>
      </c>
    </row>
    <row r="43" spans="1:6" s="38" customFormat="1" ht="75">
      <c r="A43" s="136" t="s">
        <v>337</v>
      </c>
      <c r="B43" s="195" t="s">
        <v>214</v>
      </c>
      <c r="C43" s="182" t="s">
        <v>194</v>
      </c>
      <c r="D43" s="111"/>
      <c r="E43" s="162">
        <f t="shared" si="2"/>
        <v>23000</v>
      </c>
      <c r="F43" s="162">
        <f t="shared" si="2"/>
        <v>23000</v>
      </c>
    </row>
    <row r="44" spans="1:6" s="21" customFormat="1" ht="56.25">
      <c r="A44" s="140" t="s">
        <v>216</v>
      </c>
      <c r="B44" s="195" t="s">
        <v>214</v>
      </c>
      <c r="C44" s="182" t="s">
        <v>215</v>
      </c>
      <c r="D44" s="111"/>
      <c r="E44" s="166">
        <f t="shared" si="2"/>
        <v>23000</v>
      </c>
      <c r="F44" s="166">
        <f t="shared" si="2"/>
        <v>23000</v>
      </c>
    </row>
    <row r="45" spans="1:6" s="21" customFormat="1" ht="18.75">
      <c r="A45" s="140" t="s">
        <v>159</v>
      </c>
      <c r="B45" s="195" t="s">
        <v>214</v>
      </c>
      <c r="C45" s="182" t="s">
        <v>215</v>
      </c>
      <c r="D45" s="111" t="s">
        <v>160</v>
      </c>
      <c r="E45" s="162">
        <v>23000</v>
      </c>
      <c r="F45" s="162">
        <v>23000</v>
      </c>
    </row>
    <row r="46" spans="1:35" s="31" customFormat="1" ht="18.75">
      <c r="A46" s="120" t="s">
        <v>218</v>
      </c>
      <c r="B46" s="124" t="s">
        <v>217</v>
      </c>
      <c r="C46" s="125" t="s">
        <v>194</v>
      </c>
      <c r="D46" s="126"/>
      <c r="E46" s="127">
        <f aca="true" t="shared" si="3" ref="E46:F48">+E47</f>
        <v>900000</v>
      </c>
      <c r="F46" s="127">
        <f t="shared" si="3"/>
        <v>900000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</row>
    <row r="47" spans="1:35" s="33" customFormat="1" ht="19.5">
      <c r="A47" s="128" t="s">
        <v>220</v>
      </c>
      <c r="B47" s="132" t="s">
        <v>219</v>
      </c>
      <c r="C47" s="133" t="s">
        <v>194</v>
      </c>
      <c r="D47" s="134"/>
      <c r="E47" s="135">
        <f t="shared" si="3"/>
        <v>900000</v>
      </c>
      <c r="F47" s="135">
        <f t="shared" si="3"/>
        <v>900000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</row>
    <row r="48" spans="1:35" s="33" customFormat="1" ht="19.5">
      <c r="A48" s="128" t="s">
        <v>198</v>
      </c>
      <c r="B48" s="132" t="s">
        <v>219</v>
      </c>
      <c r="C48" s="133" t="s">
        <v>197</v>
      </c>
      <c r="D48" s="134"/>
      <c r="E48" s="135">
        <f t="shared" si="3"/>
        <v>900000</v>
      </c>
      <c r="F48" s="135">
        <f t="shared" si="3"/>
        <v>900000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</row>
    <row r="49" spans="1:35" s="33" customFormat="1" ht="48.75" customHeight="1">
      <c r="A49" s="136" t="s">
        <v>158</v>
      </c>
      <c r="B49" s="132" t="s">
        <v>219</v>
      </c>
      <c r="C49" s="133" t="s">
        <v>197</v>
      </c>
      <c r="D49" s="134" t="s">
        <v>153</v>
      </c>
      <c r="E49" s="135">
        <v>900000</v>
      </c>
      <c r="F49" s="135">
        <v>900000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</row>
    <row r="50" spans="1:35" s="33" customFormat="1" ht="19.5">
      <c r="A50" s="120" t="s">
        <v>222</v>
      </c>
      <c r="B50" s="138" t="s">
        <v>221</v>
      </c>
      <c r="C50" s="139" t="s">
        <v>194</v>
      </c>
      <c r="D50" s="126"/>
      <c r="E50" s="127">
        <f>+E51</f>
        <v>2128300</v>
      </c>
      <c r="F50" s="127">
        <f>+F51</f>
        <v>2128300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</row>
    <row r="51" spans="1:35" s="33" customFormat="1" ht="19.5">
      <c r="A51" s="128" t="s">
        <v>224</v>
      </c>
      <c r="B51" s="132" t="s">
        <v>223</v>
      </c>
      <c r="C51" s="133" t="s">
        <v>194</v>
      </c>
      <c r="D51" s="134"/>
      <c r="E51" s="135">
        <f>+E52</f>
        <v>2128300</v>
      </c>
      <c r="F51" s="135">
        <f>+F52</f>
        <v>2128300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1:6" s="32" customFormat="1" ht="19.5">
      <c r="A52" s="128" t="s">
        <v>198</v>
      </c>
      <c r="B52" s="132" t="s">
        <v>223</v>
      </c>
      <c r="C52" s="133" t="s">
        <v>197</v>
      </c>
      <c r="D52" s="134"/>
      <c r="E52" s="135">
        <f>SUM(E53:E55)</f>
        <v>2128300</v>
      </c>
      <c r="F52" s="135">
        <f>SUM(F53:F55)</f>
        <v>2128300</v>
      </c>
    </row>
    <row r="53" spans="1:6" s="32" customFormat="1" ht="43.5" customHeight="1">
      <c r="A53" s="136" t="s">
        <v>158</v>
      </c>
      <c r="B53" s="132" t="s">
        <v>223</v>
      </c>
      <c r="C53" s="133" t="s">
        <v>197</v>
      </c>
      <c r="D53" s="134" t="s">
        <v>153</v>
      </c>
      <c r="E53" s="135">
        <v>1907000</v>
      </c>
      <c r="F53" s="135">
        <v>1907000</v>
      </c>
    </row>
    <row r="54" spans="1:6" s="32" customFormat="1" ht="19.5">
      <c r="A54" s="140" t="s">
        <v>159</v>
      </c>
      <c r="B54" s="132" t="s">
        <v>223</v>
      </c>
      <c r="C54" s="133" t="s">
        <v>197</v>
      </c>
      <c r="D54" s="134" t="s">
        <v>160</v>
      </c>
      <c r="E54" s="135">
        <v>100000</v>
      </c>
      <c r="F54" s="135">
        <v>100000</v>
      </c>
    </row>
    <row r="55" spans="1:6" s="32" customFormat="1" ht="19.5">
      <c r="A55" s="140" t="s">
        <v>161</v>
      </c>
      <c r="B55" s="132" t="s">
        <v>223</v>
      </c>
      <c r="C55" s="133" t="s">
        <v>197</v>
      </c>
      <c r="D55" s="134" t="s">
        <v>162</v>
      </c>
      <c r="E55" s="135">
        <v>121300</v>
      </c>
      <c r="F55" s="135">
        <v>121300</v>
      </c>
    </row>
    <row r="56" spans="1:35" s="33" customFormat="1" ht="19.5">
      <c r="A56" s="120" t="s">
        <v>299</v>
      </c>
      <c r="B56" s="138" t="s">
        <v>298</v>
      </c>
      <c r="C56" s="139" t="s">
        <v>194</v>
      </c>
      <c r="D56" s="126"/>
      <c r="E56" s="127">
        <f>+E57</f>
        <v>5000</v>
      </c>
      <c r="F56" s="127">
        <f>+F57</f>
        <v>5000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</row>
    <row r="57" spans="1:35" s="33" customFormat="1" ht="37.5">
      <c r="A57" s="128" t="s">
        <v>301</v>
      </c>
      <c r="B57" s="132" t="s">
        <v>300</v>
      </c>
      <c r="C57" s="133" t="s">
        <v>194</v>
      </c>
      <c r="D57" s="134"/>
      <c r="E57" s="135">
        <f>+E58</f>
        <v>5000</v>
      </c>
      <c r="F57" s="135">
        <f>+F58</f>
        <v>5000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</row>
    <row r="58" spans="1:6" s="32" customFormat="1" ht="37.5">
      <c r="A58" s="128" t="s">
        <v>226</v>
      </c>
      <c r="B58" s="132" t="s">
        <v>300</v>
      </c>
      <c r="C58" s="133" t="s">
        <v>225</v>
      </c>
      <c r="D58" s="134"/>
      <c r="E58" s="135">
        <f>SUM(E59:E59)</f>
        <v>5000</v>
      </c>
      <c r="F58" s="135">
        <f>SUM(F59:F59)</f>
        <v>5000</v>
      </c>
    </row>
    <row r="59" spans="1:6" s="32" customFormat="1" ht="19.5">
      <c r="A59" s="136" t="s">
        <v>164</v>
      </c>
      <c r="B59" s="132" t="s">
        <v>300</v>
      </c>
      <c r="C59" s="133" t="s">
        <v>225</v>
      </c>
      <c r="D59" s="134" t="s">
        <v>160</v>
      </c>
      <c r="E59" s="135">
        <v>5000</v>
      </c>
      <c r="F59" s="135">
        <v>5000</v>
      </c>
    </row>
    <row r="60" spans="1:6" s="34" customFormat="1" ht="18.75">
      <c r="A60" s="172" t="s">
        <v>228</v>
      </c>
      <c r="B60" s="175" t="s">
        <v>227</v>
      </c>
      <c r="C60" s="176" t="s">
        <v>194</v>
      </c>
      <c r="D60" s="177"/>
      <c r="E60" s="178">
        <f>+E61</f>
        <v>150000</v>
      </c>
      <c r="F60" s="178">
        <f>+F61</f>
        <v>150000</v>
      </c>
    </row>
    <row r="61" spans="1:6" s="21" customFormat="1" ht="18.75">
      <c r="A61" s="136" t="s">
        <v>230</v>
      </c>
      <c r="B61" s="181" t="s">
        <v>229</v>
      </c>
      <c r="C61" s="182" t="s">
        <v>194</v>
      </c>
      <c r="D61" s="183"/>
      <c r="E61" s="166">
        <f>E62</f>
        <v>150000</v>
      </c>
      <c r="F61" s="166">
        <f>F62</f>
        <v>150000</v>
      </c>
    </row>
    <row r="62" spans="1:6" s="21" customFormat="1" ht="18.75">
      <c r="A62" s="140" t="s">
        <v>232</v>
      </c>
      <c r="B62" s="181" t="s">
        <v>229</v>
      </c>
      <c r="C62" s="182" t="s">
        <v>231</v>
      </c>
      <c r="D62" s="183"/>
      <c r="E62" s="166">
        <f>E63</f>
        <v>150000</v>
      </c>
      <c r="F62" s="166">
        <f>F63</f>
        <v>150000</v>
      </c>
    </row>
    <row r="63" spans="1:6" s="21" customFormat="1" ht="18.75">
      <c r="A63" s="159" t="s">
        <v>159</v>
      </c>
      <c r="B63" s="186" t="s">
        <v>229</v>
      </c>
      <c r="C63" s="187" t="s">
        <v>231</v>
      </c>
      <c r="D63" s="184" t="s">
        <v>160</v>
      </c>
      <c r="E63" s="188">
        <v>150000</v>
      </c>
      <c r="F63" s="188">
        <v>150000</v>
      </c>
    </row>
    <row r="64" spans="1:6" s="21" customFormat="1" ht="18.75">
      <c r="A64" s="189" t="s">
        <v>234</v>
      </c>
      <c r="B64" s="191" t="s">
        <v>233</v>
      </c>
      <c r="C64" s="149" t="s">
        <v>194</v>
      </c>
      <c r="D64" s="192"/>
      <c r="E64" s="117">
        <f>+E65</f>
        <v>1380000</v>
      </c>
      <c r="F64" s="117">
        <f>+F65</f>
        <v>1380000</v>
      </c>
    </row>
    <row r="65" spans="1:6" s="21" customFormat="1" ht="18.75">
      <c r="A65" s="193" t="s">
        <v>236</v>
      </c>
      <c r="B65" s="195" t="s">
        <v>235</v>
      </c>
      <c r="C65" s="182" t="s">
        <v>194</v>
      </c>
      <c r="D65" s="196"/>
      <c r="E65" s="166">
        <f>E66+E70</f>
        <v>1380000</v>
      </c>
      <c r="F65" s="166">
        <f>F66+F70</f>
        <v>1380000</v>
      </c>
    </row>
    <row r="66" spans="1:252" s="35" customFormat="1" ht="19.5">
      <c r="A66" s="140" t="s">
        <v>196</v>
      </c>
      <c r="B66" s="186" t="s">
        <v>235</v>
      </c>
      <c r="C66" s="187" t="s">
        <v>195</v>
      </c>
      <c r="D66" s="111"/>
      <c r="E66" s="162">
        <f>SUM(E67:E69)</f>
        <v>1330000</v>
      </c>
      <c r="F66" s="162">
        <f>SUM(F67:F69)</f>
        <v>1330000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</row>
    <row r="67" spans="1:252" s="35" customFormat="1" ht="56.25">
      <c r="A67" s="136" t="s">
        <v>158</v>
      </c>
      <c r="B67" s="186" t="s">
        <v>235</v>
      </c>
      <c r="C67" s="187" t="s">
        <v>195</v>
      </c>
      <c r="D67" s="111" t="s">
        <v>153</v>
      </c>
      <c r="E67" s="162">
        <v>1200000</v>
      </c>
      <c r="F67" s="162">
        <v>1200000</v>
      </c>
      <c r="G67" s="37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6"/>
      <c r="IJ67" s="36"/>
      <c r="IK67" s="36"/>
      <c r="IL67" s="36"/>
      <c r="IM67" s="36"/>
      <c r="IN67" s="36"/>
      <c r="IO67" s="36"/>
      <c r="IP67" s="36"/>
      <c r="IQ67" s="36"/>
      <c r="IR67" s="36"/>
    </row>
    <row r="68" spans="1:252" s="35" customFormat="1" ht="19.5">
      <c r="A68" s="197" t="s">
        <v>159</v>
      </c>
      <c r="B68" s="186" t="s">
        <v>235</v>
      </c>
      <c r="C68" s="187" t="s">
        <v>195</v>
      </c>
      <c r="D68" s="111" t="s">
        <v>160</v>
      </c>
      <c r="E68" s="162">
        <v>30000</v>
      </c>
      <c r="F68" s="162">
        <v>30000</v>
      </c>
      <c r="G68" s="37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  <c r="IM68" s="36"/>
      <c r="IN68" s="36"/>
      <c r="IO68" s="36"/>
      <c r="IP68" s="36"/>
      <c r="IQ68" s="36"/>
      <c r="IR68" s="36"/>
    </row>
    <row r="69" spans="1:252" s="35" customFormat="1" ht="19.5">
      <c r="A69" s="140" t="s">
        <v>161</v>
      </c>
      <c r="B69" s="186" t="s">
        <v>235</v>
      </c>
      <c r="C69" s="187" t="s">
        <v>195</v>
      </c>
      <c r="D69" s="111" t="s">
        <v>162</v>
      </c>
      <c r="E69" s="162">
        <v>100000</v>
      </c>
      <c r="F69" s="162">
        <v>100000</v>
      </c>
      <c r="G69" s="37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36"/>
      <c r="IR69" s="36"/>
    </row>
    <row r="70" spans="1:252" s="35" customFormat="1" ht="19.5">
      <c r="A70" s="334" t="s">
        <v>323</v>
      </c>
      <c r="B70" s="186" t="s">
        <v>235</v>
      </c>
      <c r="C70" s="187" t="s">
        <v>302</v>
      </c>
      <c r="D70" s="165"/>
      <c r="E70" s="162">
        <v>50000</v>
      </c>
      <c r="F70" s="162">
        <v>50000</v>
      </c>
      <c r="G70" s="37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  <c r="II70" s="36"/>
      <c r="IJ70" s="36"/>
      <c r="IK70" s="36"/>
      <c r="IL70" s="36"/>
      <c r="IM70" s="36"/>
      <c r="IN70" s="36"/>
      <c r="IO70" s="36"/>
      <c r="IP70" s="36"/>
      <c r="IQ70" s="36"/>
      <c r="IR70" s="36"/>
    </row>
    <row r="71" spans="1:252" s="35" customFormat="1" ht="37.5" customHeight="1">
      <c r="A71" s="197" t="s">
        <v>159</v>
      </c>
      <c r="B71" s="186" t="s">
        <v>235</v>
      </c>
      <c r="C71" s="187" t="s">
        <v>302</v>
      </c>
      <c r="D71" s="165" t="s">
        <v>160</v>
      </c>
      <c r="E71" s="162">
        <v>50000</v>
      </c>
      <c r="F71" s="162">
        <v>50000</v>
      </c>
      <c r="G71" s="37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  <c r="II71" s="36"/>
      <c r="IJ71" s="36"/>
      <c r="IK71" s="36"/>
      <c r="IL71" s="36"/>
      <c r="IM71" s="36"/>
      <c r="IN71" s="36"/>
      <c r="IO71" s="36"/>
      <c r="IP71" s="36"/>
      <c r="IQ71" s="36"/>
      <c r="IR71" s="36"/>
    </row>
    <row r="72" spans="1:6" ht="18.75">
      <c r="A72" s="336"/>
      <c r="B72" s="348"/>
      <c r="C72" s="349"/>
      <c r="D72" s="350"/>
      <c r="E72" s="351"/>
      <c r="F72" s="351"/>
    </row>
    <row r="73" spans="1:6" ht="18.75">
      <c r="A73" s="336"/>
      <c r="B73" s="348"/>
      <c r="C73" s="349"/>
      <c r="D73" s="350"/>
      <c r="E73" s="351"/>
      <c r="F73" s="351"/>
    </row>
    <row r="74" spans="1:6" ht="18.75">
      <c r="A74" s="336"/>
      <c r="B74" s="348"/>
      <c r="C74" s="349"/>
      <c r="D74" s="350"/>
      <c r="E74" s="351"/>
      <c r="F74" s="351"/>
    </row>
    <row r="75" spans="1:6" ht="18.75">
      <c r="A75" s="336"/>
      <c r="B75" s="348"/>
      <c r="C75" s="349"/>
      <c r="D75" s="350"/>
      <c r="E75" s="351"/>
      <c r="F75" s="351"/>
    </row>
    <row r="76" spans="1:6" ht="18.75">
      <c r="A76" s="336"/>
      <c r="B76" s="348"/>
      <c r="C76" s="349"/>
      <c r="D76" s="350"/>
      <c r="E76" s="351"/>
      <c r="F76" s="351"/>
    </row>
    <row r="77" spans="1:6" ht="18.75">
      <c r="A77" s="336"/>
      <c r="B77" s="348"/>
      <c r="C77" s="349"/>
      <c r="D77" s="350"/>
      <c r="E77" s="351"/>
      <c r="F77" s="351"/>
    </row>
    <row r="78" spans="1:6" ht="18.75">
      <c r="A78" s="336"/>
      <c r="B78" s="348"/>
      <c r="C78" s="349"/>
      <c r="D78" s="350"/>
      <c r="E78" s="351"/>
      <c r="F78" s="351"/>
    </row>
    <row r="79" spans="1:6" ht="18.75">
      <c r="A79" s="336"/>
      <c r="B79" s="348"/>
      <c r="C79" s="349"/>
      <c r="D79" s="350"/>
      <c r="E79" s="351"/>
      <c r="F79" s="351"/>
    </row>
    <row r="80" spans="1:6" ht="18.75">
      <c r="A80" s="336"/>
      <c r="B80" s="348"/>
      <c r="C80" s="349"/>
      <c r="D80" s="350"/>
      <c r="E80" s="351"/>
      <c r="F80" s="351"/>
    </row>
    <row r="81" spans="1:6" ht="18.75">
      <c r="A81" s="336"/>
      <c r="B81" s="348"/>
      <c r="C81" s="349"/>
      <c r="D81" s="350"/>
      <c r="E81" s="351"/>
      <c r="F81" s="351"/>
    </row>
    <row r="82" spans="1:6" ht="18.75">
      <c r="A82" s="336"/>
      <c r="B82" s="348"/>
      <c r="C82" s="349"/>
      <c r="D82" s="350"/>
      <c r="E82" s="351"/>
      <c r="F82" s="351"/>
    </row>
    <row r="83" spans="1:6" ht="18.75">
      <c r="A83" s="336"/>
      <c r="B83" s="348"/>
      <c r="C83" s="349"/>
      <c r="D83" s="350"/>
      <c r="E83" s="351"/>
      <c r="F83" s="351"/>
    </row>
    <row r="84" spans="1:6" ht="18.75">
      <c r="A84" s="336"/>
      <c r="B84" s="348"/>
      <c r="C84" s="349"/>
      <c r="D84" s="350"/>
      <c r="E84" s="351"/>
      <c r="F84" s="351"/>
    </row>
    <row r="85" spans="1:6" ht="18.75">
      <c r="A85" s="336"/>
      <c r="B85" s="348"/>
      <c r="C85" s="349"/>
      <c r="D85" s="350"/>
      <c r="E85" s="351"/>
      <c r="F85" s="351"/>
    </row>
    <row r="86" spans="1:6" ht="18.75">
      <c r="A86" s="336"/>
      <c r="B86" s="348"/>
      <c r="C86" s="349"/>
      <c r="D86" s="350"/>
      <c r="E86" s="351"/>
      <c r="F86" s="351"/>
    </row>
    <row r="87" spans="1:6" ht="18.75">
      <c r="A87" s="336"/>
      <c r="B87" s="348"/>
      <c r="C87" s="349"/>
      <c r="D87" s="350"/>
      <c r="E87" s="351"/>
      <c r="F87" s="351"/>
    </row>
    <row r="88" spans="1:6" ht="18.75">
      <c r="A88" s="336"/>
      <c r="B88" s="348"/>
      <c r="C88" s="349"/>
      <c r="D88" s="350"/>
      <c r="E88" s="351"/>
      <c r="F88" s="351"/>
    </row>
    <row r="89" spans="1:6" ht="18.75">
      <c r="A89" s="336"/>
      <c r="B89" s="348"/>
      <c r="C89" s="349"/>
      <c r="D89" s="350"/>
      <c r="E89" s="351"/>
      <c r="F89" s="351"/>
    </row>
    <row r="90" spans="1:6" ht="18.75">
      <c r="A90" s="336"/>
      <c r="B90" s="348"/>
      <c r="C90" s="349"/>
      <c r="D90" s="350"/>
      <c r="E90" s="351"/>
      <c r="F90" s="351"/>
    </row>
    <row r="91" spans="1:6" ht="18.75">
      <c r="A91" s="336"/>
      <c r="B91" s="348"/>
      <c r="C91" s="349"/>
      <c r="D91" s="350"/>
      <c r="E91" s="351"/>
      <c r="F91" s="351"/>
    </row>
    <row r="92" spans="1:6" ht="18.75">
      <c r="A92" s="336"/>
      <c r="B92" s="348"/>
      <c r="C92" s="349"/>
      <c r="D92" s="350"/>
      <c r="E92" s="350"/>
      <c r="F92" s="351"/>
    </row>
    <row r="93" spans="1:6" ht="18.75">
      <c r="A93" s="336"/>
      <c r="B93" s="348"/>
      <c r="C93" s="349"/>
      <c r="D93" s="350"/>
      <c r="E93" s="350"/>
      <c r="F93" s="351"/>
    </row>
    <row r="94" spans="1:6" ht="18.75">
      <c r="A94" s="336"/>
      <c r="B94" s="348"/>
      <c r="C94" s="349"/>
      <c r="D94" s="350"/>
      <c r="E94" s="350"/>
      <c r="F94" s="351"/>
    </row>
    <row r="95" spans="1:6" ht="18.75">
      <c r="A95" s="336"/>
      <c r="B95" s="348"/>
      <c r="C95" s="349"/>
      <c r="D95" s="350"/>
      <c r="E95" s="350"/>
      <c r="F95" s="351"/>
    </row>
    <row r="96" spans="1:6" ht="18.75">
      <c r="A96" s="336"/>
      <c r="B96" s="348"/>
      <c r="C96" s="349"/>
      <c r="D96" s="350"/>
      <c r="E96" s="350"/>
      <c r="F96" s="351"/>
    </row>
    <row r="97" spans="1:6" ht="18.75">
      <c r="A97" s="336"/>
      <c r="B97" s="348"/>
      <c r="C97" s="349"/>
      <c r="D97" s="350"/>
      <c r="E97" s="350"/>
      <c r="F97" s="351"/>
    </row>
    <row r="98" spans="1:6" ht="18.75">
      <c r="A98" s="336"/>
      <c r="B98" s="348"/>
      <c r="C98" s="349"/>
      <c r="D98" s="350"/>
      <c r="E98" s="350"/>
      <c r="F98" s="351"/>
    </row>
    <row r="99" spans="1:6" ht="18.75">
      <c r="A99" s="336"/>
      <c r="B99" s="348"/>
      <c r="C99" s="349"/>
      <c r="D99" s="350"/>
      <c r="E99" s="350"/>
      <c r="F99" s="351"/>
    </row>
    <row r="100" spans="1:6" ht="18.75">
      <c r="A100" s="336"/>
      <c r="B100" s="348"/>
      <c r="C100" s="349"/>
      <c r="D100" s="350"/>
      <c r="E100" s="350"/>
      <c r="F100" s="351"/>
    </row>
    <row r="101" spans="1:6" ht="18.75">
      <c r="A101" s="336"/>
      <c r="B101" s="348"/>
      <c r="C101" s="349"/>
      <c r="D101" s="350"/>
      <c r="E101" s="350"/>
      <c r="F101" s="351"/>
    </row>
    <row r="102" spans="1:6" ht="18.75">
      <c r="A102" s="336"/>
      <c r="B102" s="348"/>
      <c r="C102" s="349"/>
      <c r="D102" s="350"/>
      <c r="E102" s="350"/>
      <c r="F102" s="351"/>
    </row>
    <row r="103" spans="1:6" ht="18.75">
      <c r="A103" s="336"/>
      <c r="B103" s="348"/>
      <c r="C103" s="349"/>
      <c r="D103" s="350"/>
      <c r="E103" s="350"/>
      <c r="F103" s="351"/>
    </row>
    <row r="104" spans="1:6" ht="18.75">
      <c r="A104" s="336"/>
      <c r="B104" s="348"/>
      <c r="C104" s="349"/>
      <c r="D104" s="350"/>
      <c r="E104" s="350"/>
      <c r="F104" s="351"/>
    </row>
    <row r="105" spans="1:6" ht="18.75">
      <c r="A105" s="336"/>
      <c r="B105" s="348"/>
      <c r="C105" s="349"/>
      <c r="D105" s="350"/>
      <c r="E105" s="350"/>
      <c r="F105" s="351"/>
    </row>
    <row r="106" spans="1:6" ht="18.75">
      <c r="A106" s="336"/>
      <c r="B106" s="348"/>
      <c r="C106" s="349"/>
      <c r="D106" s="350"/>
      <c r="E106" s="350"/>
      <c r="F106" s="351"/>
    </row>
    <row r="107" spans="1:6" ht="18.75">
      <c r="A107" s="336"/>
      <c r="B107" s="348"/>
      <c r="C107" s="349"/>
      <c r="D107" s="350"/>
      <c r="E107" s="350"/>
      <c r="F107" s="351"/>
    </row>
    <row r="108" spans="1:6" ht="18.75">
      <c r="A108" s="336"/>
      <c r="B108" s="348"/>
      <c r="C108" s="349"/>
      <c r="D108" s="350"/>
      <c r="E108" s="350"/>
      <c r="F108" s="351"/>
    </row>
    <row r="109" spans="1:6" ht="18.75">
      <c r="A109" s="336"/>
      <c r="B109" s="348"/>
      <c r="C109" s="349"/>
      <c r="D109" s="350"/>
      <c r="E109" s="350"/>
      <c r="F109" s="351"/>
    </row>
    <row r="110" spans="1:6" ht="18.75">
      <c r="A110" s="336"/>
      <c r="B110" s="348"/>
      <c r="C110" s="349"/>
      <c r="D110" s="350"/>
      <c r="E110" s="350"/>
      <c r="F110" s="351"/>
    </row>
    <row r="115" spans="1:36" s="29" customFormat="1" ht="18.75">
      <c r="A115" s="6"/>
      <c r="B115" s="43"/>
      <c r="C115" s="44"/>
      <c r="D115" s="7"/>
      <c r="E115" s="7"/>
      <c r="F115" s="45"/>
      <c r="G115" s="27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</row>
    <row r="116" spans="1:36" s="29" customFormat="1" ht="18.75">
      <c r="A116" s="6"/>
      <c r="B116" s="43"/>
      <c r="C116" s="44"/>
      <c r="D116" s="7"/>
      <c r="E116" s="7"/>
      <c r="F116" s="45"/>
      <c r="G116" s="27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</row>
    <row r="117" spans="1:36" s="29" customFormat="1" ht="18.75">
      <c r="A117" s="6"/>
      <c r="B117" s="43"/>
      <c r="C117" s="44"/>
      <c r="D117" s="7"/>
      <c r="E117" s="7"/>
      <c r="F117" s="45"/>
      <c r="G117" s="27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</row>
    <row r="118" spans="1:36" s="29" customFormat="1" ht="18.75">
      <c r="A118" s="6"/>
      <c r="B118" s="43"/>
      <c r="C118" s="44"/>
      <c r="D118" s="7"/>
      <c r="E118" s="7"/>
      <c r="F118" s="45"/>
      <c r="G118" s="27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</row>
    <row r="119" spans="1:36" s="29" customFormat="1" ht="18.75">
      <c r="A119" s="6"/>
      <c r="B119" s="43"/>
      <c r="C119" s="44"/>
      <c r="D119" s="7"/>
      <c r="E119" s="7"/>
      <c r="F119" s="45"/>
      <c r="G119" s="27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</row>
    <row r="120" spans="1:36" s="29" customFormat="1" ht="18.75">
      <c r="A120" s="6"/>
      <c r="B120" s="43"/>
      <c r="C120" s="44"/>
      <c r="D120" s="7"/>
      <c r="E120" s="7"/>
      <c r="F120" s="45"/>
      <c r="G120" s="27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</row>
    <row r="121" spans="1:36" s="29" customFormat="1" ht="18.75">
      <c r="A121" s="6"/>
      <c r="B121" s="43"/>
      <c r="C121" s="44"/>
      <c r="D121" s="7"/>
      <c r="E121" s="7"/>
      <c r="F121" s="45"/>
      <c r="G121" s="27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</row>
    <row r="122" spans="1:36" s="29" customFormat="1" ht="18.75">
      <c r="A122" s="6"/>
      <c r="B122" s="43"/>
      <c r="C122" s="44"/>
      <c r="D122" s="7"/>
      <c r="E122" s="7"/>
      <c r="F122" s="45"/>
      <c r="G122" s="27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</row>
    <row r="123" spans="1:36" s="29" customFormat="1" ht="18.75">
      <c r="A123" s="6"/>
      <c r="B123" s="43"/>
      <c r="C123" s="44"/>
      <c r="D123" s="7"/>
      <c r="E123" s="7"/>
      <c r="F123" s="45"/>
      <c r="G123" s="27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</row>
    <row r="124" spans="1:36" s="29" customFormat="1" ht="18.75">
      <c r="A124" s="6"/>
      <c r="B124" s="43"/>
      <c r="C124" s="44"/>
      <c r="D124" s="7"/>
      <c r="E124" s="7"/>
      <c r="F124" s="45"/>
      <c r="G124" s="27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</row>
    <row r="125" spans="1:36" s="29" customFormat="1" ht="18.75">
      <c r="A125" s="6"/>
      <c r="B125" s="43"/>
      <c r="C125" s="44"/>
      <c r="D125" s="7"/>
      <c r="E125" s="7"/>
      <c r="F125" s="45"/>
      <c r="G125" s="27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</row>
    <row r="126" spans="1:36" s="29" customFormat="1" ht="18.75">
      <c r="A126" s="6"/>
      <c r="B126" s="43"/>
      <c r="C126" s="44"/>
      <c r="D126" s="7"/>
      <c r="E126" s="7"/>
      <c r="F126" s="45"/>
      <c r="G126" s="27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</row>
    <row r="127" spans="1:36" s="29" customFormat="1" ht="18.75">
      <c r="A127" s="6"/>
      <c r="B127" s="43"/>
      <c r="C127" s="44"/>
      <c r="D127" s="7"/>
      <c r="E127" s="7"/>
      <c r="F127" s="45"/>
      <c r="G127" s="27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</row>
    <row r="128" spans="1:36" s="29" customFormat="1" ht="18.75">
      <c r="A128" s="6"/>
      <c r="B128" s="43"/>
      <c r="C128" s="44"/>
      <c r="D128" s="7"/>
      <c r="E128" s="7"/>
      <c r="F128" s="45"/>
      <c r="G128" s="27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</row>
    <row r="129" spans="1:36" s="29" customFormat="1" ht="18.75">
      <c r="A129" s="6"/>
      <c r="B129" s="43"/>
      <c r="C129" s="44"/>
      <c r="D129" s="7"/>
      <c r="E129" s="7"/>
      <c r="F129" s="45"/>
      <c r="G129" s="27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</row>
    <row r="130" spans="1:36" s="29" customFormat="1" ht="18.75">
      <c r="A130" s="6"/>
      <c r="B130" s="43"/>
      <c r="C130" s="44"/>
      <c r="D130" s="7"/>
      <c r="E130" s="7"/>
      <c r="F130" s="45"/>
      <c r="G130" s="27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</row>
    <row r="131" spans="1:36" s="29" customFormat="1" ht="18.75">
      <c r="A131" s="6"/>
      <c r="B131" s="43"/>
      <c r="C131" s="44"/>
      <c r="D131" s="7"/>
      <c r="E131" s="7"/>
      <c r="F131" s="45"/>
      <c r="G131" s="27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</row>
    <row r="132" spans="1:36" s="29" customFormat="1" ht="18.75">
      <c r="A132" s="6"/>
      <c r="B132" s="43"/>
      <c r="C132" s="44"/>
      <c r="D132" s="7"/>
      <c r="E132" s="7"/>
      <c r="F132" s="45"/>
      <c r="G132" s="27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</row>
    <row r="133" spans="1:36" s="29" customFormat="1" ht="18.75">
      <c r="A133" s="6"/>
      <c r="B133" s="43"/>
      <c r="C133" s="44"/>
      <c r="D133" s="7"/>
      <c r="E133" s="7"/>
      <c r="F133" s="45"/>
      <c r="G133" s="27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</row>
    <row r="134" spans="1:36" s="29" customFormat="1" ht="18.75">
      <c r="A134" s="6"/>
      <c r="B134" s="43"/>
      <c r="C134" s="44"/>
      <c r="D134" s="7"/>
      <c r="E134" s="7"/>
      <c r="F134" s="45"/>
      <c r="G134" s="27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</row>
    <row r="135" spans="1:36" s="29" customFormat="1" ht="18.75">
      <c r="A135" s="6"/>
      <c r="B135" s="43"/>
      <c r="C135" s="44"/>
      <c r="D135" s="7"/>
      <c r="E135" s="7"/>
      <c r="F135" s="45"/>
      <c r="G135" s="27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</row>
    <row r="136" spans="1:36" s="29" customFormat="1" ht="18.75">
      <c r="A136" s="6"/>
      <c r="B136" s="43"/>
      <c r="C136" s="44"/>
      <c r="D136" s="7"/>
      <c r="E136" s="7"/>
      <c r="F136" s="45"/>
      <c r="G136" s="27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</row>
    <row r="137" spans="1:36" s="29" customFormat="1" ht="18.75">
      <c r="A137" s="6"/>
      <c r="B137" s="43"/>
      <c r="C137" s="44"/>
      <c r="D137" s="7"/>
      <c r="E137" s="7"/>
      <c r="F137" s="45"/>
      <c r="G137" s="27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</row>
    <row r="138" spans="1:36" s="29" customFormat="1" ht="18.75">
      <c r="A138" s="6"/>
      <c r="B138" s="43"/>
      <c r="C138" s="44"/>
      <c r="D138" s="7"/>
      <c r="E138" s="7"/>
      <c r="F138" s="45"/>
      <c r="G138" s="27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</row>
    <row r="139" spans="1:36" s="29" customFormat="1" ht="18.75">
      <c r="A139" s="6"/>
      <c r="B139" s="43"/>
      <c r="C139" s="44"/>
      <c r="D139" s="7"/>
      <c r="E139" s="7"/>
      <c r="F139" s="45"/>
      <c r="G139" s="27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</row>
    <row r="140" spans="1:36" s="29" customFormat="1" ht="18.75">
      <c r="A140" s="6"/>
      <c r="B140" s="43"/>
      <c r="C140" s="44"/>
      <c r="D140" s="7"/>
      <c r="E140" s="7"/>
      <c r="F140" s="45"/>
      <c r="G140" s="27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</row>
    <row r="141" spans="1:36" s="29" customFormat="1" ht="18.75">
      <c r="A141" s="6"/>
      <c r="B141" s="43"/>
      <c r="C141" s="44"/>
      <c r="D141" s="7"/>
      <c r="E141" s="7"/>
      <c r="F141" s="45"/>
      <c r="G141" s="27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</row>
    <row r="142" spans="1:36" s="29" customFormat="1" ht="18.75">
      <c r="A142" s="6"/>
      <c r="B142" s="43"/>
      <c r="C142" s="44"/>
      <c r="D142" s="7"/>
      <c r="E142" s="7"/>
      <c r="F142" s="45"/>
      <c r="G142" s="27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</row>
    <row r="143" spans="1:36" s="29" customFormat="1" ht="18.75">
      <c r="A143" s="6"/>
      <c r="B143" s="43"/>
      <c r="C143" s="44"/>
      <c r="D143" s="7"/>
      <c r="E143" s="7"/>
      <c r="F143" s="45"/>
      <c r="G143" s="27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</row>
    <row r="144" spans="1:36" s="29" customFormat="1" ht="18.75">
      <c r="A144" s="6"/>
      <c r="B144" s="43"/>
      <c r="C144" s="44"/>
      <c r="D144" s="7"/>
      <c r="E144" s="7"/>
      <c r="F144" s="45"/>
      <c r="G144" s="27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</row>
    <row r="145" spans="1:36" s="29" customFormat="1" ht="18.75">
      <c r="A145" s="6"/>
      <c r="B145" s="43"/>
      <c r="C145" s="44"/>
      <c r="D145" s="7"/>
      <c r="E145" s="7"/>
      <c r="F145" s="45"/>
      <c r="G145" s="27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</row>
    <row r="146" spans="1:36" s="29" customFormat="1" ht="18.75">
      <c r="A146" s="6"/>
      <c r="B146" s="43"/>
      <c r="C146" s="44"/>
      <c r="D146" s="7"/>
      <c r="E146" s="7"/>
      <c r="F146" s="45"/>
      <c r="G146" s="27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</row>
    <row r="147" spans="1:36" s="29" customFormat="1" ht="18.75">
      <c r="A147" s="6"/>
      <c r="B147" s="43"/>
      <c r="C147" s="44"/>
      <c r="D147" s="7"/>
      <c r="E147" s="7"/>
      <c r="F147" s="45"/>
      <c r="G147" s="27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</row>
    <row r="148" spans="1:36" s="29" customFormat="1" ht="18.75">
      <c r="A148" s="6"/>
      <c r="B148" s="43"/>
      <c r="C148" s="44"/>
      <c r="D148" s="7"/>
      <c r="E148" s="7"/>
      <c r="F148" s="45"/>
      <c r="G148" s="27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</row>
    <row r="149" spans="1:36" s="29" customFormat="1" ht="18.75">
      <c r="A149" s="6"/>
      <c r="B149" s="43"/>
      <c r="C149" s="44"/>
      <c r="D149" s="7"/>
      <c r="E149" s="7"/>
      <c r="F149" s="45"/>
      <c r="G149" s="27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</row>
    <row r="150" spans="1:36" s="29" customFormat="1" ht="18.75">
      <c r="A150" s="6"/>
      <c r="B150" s="43"/>
      <c r="C150" s="44"/>
      <c r="D150" s="7"/>
      <c r="E150" s="7"/>
      <c r="F150" s="45"/>
      <c r="G150" s="27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</row>
    <row r="151" spans="1:36" s="29" customFormat="1" ht="18.75">
      <c r="A151" s="6"/>
      <c r="B151" s="43"/>
      <c r="C151" s="44"/>
      <c r="D151" s="7"/>
      <c r="E151" s="7"/>
      <c r="F151" s="45"/>
      <c r="G151" s="27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</row>
  </sheetData>
  <sheetProtection/>
  <mergeCells count="8">
    <mergeCell ref="A8:F8"/>
    <mergeCell ref="A1:F1"/>
    <mergeCell ref="A2:F2"/>
    <mergeCell ref="A3:F3"/>
    <mergeCell ref="A4:F4"/>
    <mergeCell ref="A6:D6"/>
    <mergeCell ref="A7:D7"/>
    <mergeCell ref="A5:F5"/>
  </mergeCells>
  <printOptions/>
  <pageMargins left="0.7" right="0.2" top="0.4" bottom="0.31" header="0.3" footer="0.23"/>
  <pageSetup blackAndWhite="1" fitToHeight="6" fitToWidth="1" horizontalDpi="600" verticalDpi="600" orientation="portrait" paperSize="9" scale="4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C29"/>
    </sheetView>
  </sheetViews>
  <sheetFormatPr defaultColWidth="9.140625" defaultRowHeight="15"/>
  <cols>
    <col min="1" max="1" width="9.140625" style="83" customWidth="1"/>
    <col min="2" max="2" width="80.00390625" style="83" customWidth="1"/>
    <col min="3" max="3" width="17.140625" style="84" customWidth="1"/>
    <col min="4" max="16384" width="9.140625" style="83" customWidth="1"/>
  </cols>
  <sheetData>
    <row r="1" spans="1:7" s="48" customFormat="1" ht="15.75" customHeight="1">
      <c r="A1" s="251" t="s">
        <v>70</v>
      </c>
      <c r="B1" s="251"/>
      <c r="C1" s="251"/>
      <c r="D1" s="62"/>
      <c r="E1" s="62"/>
      <c r="F1" s="62"/>
      <c r="G1" s="62"/>
    </row>
    <row r="2" spans="1:7" s="48" customFormat="1" ht="15.75" customHeight="1">
      <c r="A2" s="251" t="s">
        <v>256</v>
      </c>
      <c r="B2" s="251"/>
      <c r="C2" s="251"/>
      <c r="D2" s="62"/>
      <c r="E2" s="62"/>
      <c r="F2" s="62"/>
      <c r="G2" s="62"/>
    </row>
    <row r="3" spans="1:7" s="48" customFormat="1" ht="15.75" customHeight="1">
      <c r="A3" s="251" t="s">
        <v>445</v>
      </c>
      <c r="B3" s="251"/>
      <c r="C3" s="251"/>
      <c r="D3" s="62"/>
      <c r="E3" s="62"/>
      <c r="F3" s="62"/>
      <c r="G3" s="62"/>
    </row>
    <row r="4" spans="1:7" s="49" customFormat="1" ht="16.5" customHeight="1">
      <c r="A4" s="252" t="s">
        <v>257</v>
      </c>
      <c r="B4" s="252"/>
      <c r="C4" s="252"/>
      <c r="D4" s="63"/>
      <c r="E4" s="63"/>
      <c r="F4" s="63"/>
      <c r="G4" s="63"/>
    </row>
    <row r="5" spans="1:7" s="49" customFormat="1" ht="16.5" customHeight="1">
      <c r="A5" s="252" t="s">
        <v>191</v>
      </c>
      <c r="B5" s="252"/>
      <c r="C5" s="252"/>
      <c r="D5" s="63"/>
      <c r="E5" s="63"/>
      <c r="F5" s="63"/>
      <c r="G5" s="63"/>
    </row>
    <row r="6" spans="1:3" ht="15">
      <c r="A6" s="353"/>
      <c r="B6" s="354"/>
      <c r="C6" s="355"/>
    </row>
    <row r="7" spans="1:3" ht="15">
      <c r="A7" s="353"/>
      <c r="B7" s="353"/>
      <c r="C7" s="356"/>
    </row>
    <row r="8" spans="1:3" ht="27" customHeight="1">
      <c r="A8" s="357" t="s">
        <v>325</v>
      </c>
      <c r="B8" s="357"/>
      <c r="C8" s="357"/>
    </row>
    <row r="9" spans="1:3" ht="14.25" customHeight="1">
      <c r="A9" s="358" t="s">
        <v>326</v>
      </c>
      <c r="B9" s="358"/>
      <c r="C9" s="358"/>
    </row>
    <row r="10" spans="1:3" ht="18.75">
      <c r="A10" s="359"/>
      <c r="B10" s="360"/>
      <c r="C10" s="356"/>
    </row>
    <row r="11" spans="1:3" ht="15.75">
      <c r="A11" s="359"/>
      <c r="B11" s="361"/>
      <c r="C11" s="356"/>
    </row>
    <row r="12" spans="1:3" ht="18.75">
      <c r="A12" s="353"/>
      <c r="B12" s="362" t="s">
        <v>56</v>
      </c>
      <c r="C12" s="356"/>
    </row>
    <row r="13" spans="1:3" ht="15.75">
      <c r="A13" s="363"/>
      <c r="B13" s="353"/>
      <c r="C13" s="364" t="s">
        <v>260</v>
      </c>
    </row>
    <row r="14" spans="1:3" ht="63" customHeight="1">
      <c r="A14" s="365" t="s">
        <v>57</v>
      </c>
      <c r="B14" s="365" t="s">
        <v>58</v>
      </c>
      <c r="C14" s="366" t="s">
        <v>66</v>
      </c>
    </row>
    <row r="15" spans="1:3" ht="15.75">
      <c r="A15" s="365">
        <v>1</v>
      </c>
      <c r="B15" s="367" t="s">
        <v>59</v>
      </c>
      <c r="C15" s="366" t="s">
        <v>60</v>
      </c>
    </row>
    <row r="16" spans="1:3" ht="31.5">
      <c r="A16" s="365">
        <v>2</v>
      </c>
      <c r="B16" s="367" t="s">
        <v>61</v>
      </c>
      <c r="C16" s="366"/>
    </row>
    <row r="17" spans="1:3" ht="15.75">
      <c r="A17" s="365">
        <v>3</v>
      </c>
      <c r="B17" s="367" t="s">
        <v>62</v>
      </c>
      <c r="C17" s="366"/>
    </row>
    <row r="18" spans="1:3" ht="15.75">
      <c r="A18" s="365"/>
      <c r="B18" s="367" t="s">
        <v>63</v>
      </c>
      <c r="C18" s="366">
        <f>+C16+C17</f>
        <v>0</v>
      </c>
    </row>
    <row r="19" spans="1:3" ht="15.75">
      <c r="A19" s="363"/>
      <c r="B19" s="353"/>
      <c r="C19" s="356"/>
    </row>
    <row r="20" spans="1:3" ht="15.75">
      <c r="A20" s="363"/>
      <c r="B20" s="353"/>
      <c r="C20" s="356"/>
    </row>
    <row r="21" spans="1:3" ht="18.75">
      <c r="A21" s="363"/>
      <c r="B21" s="362" t="s">
        <v>64</v>
      </c>
      <c r="C21" s="356"/>
    </row>
    <row r="22" spans="1:3" ht="18.75">
      <c r="A22" s="362"/>
      <c r="B22" s="353"/>
      <c r="C22" s="356"/>
    </row>
    <row r="23" spans="1:3" ht="15.75">
      <c r="A23" s="363"/>
      <c r="B23" s="353"/>
      <c r="C23" s="356"/>
    </row>
    <row r="24" spans="1:3" ht="69" customHeight="1">
      <c r="A24" s="365" t="s">
        <v>57</v>
      </c>
      <c r="B24" s="365" t="s">
        <v>58</v>
      </c>
      <c r="C24" s="366" t="s">
        <v>67</v>
      </c>
    </row>
    <row r="25" spans="1:3" ht="15.75">
      <c r="A25" s="365">
        <v>1</v>
      </c>
      <c r="B25" s="367" t="s">
        <v>59</v>
      </c>
      <c r="C25" s="366"/>
    </row>
    <row r="26" spans="1:3" ht="31.5">
      <c r="A26" s="365">
        <v>2</v>
      </c>
      <c r="B26" s="367" t="s">
        <v>61</v>
      </c>
      <c r="C26" s="366"/>
    </row>
    <row r="27" spans="1:3" ht="15.75">
      <c r="A27" s="365">
        <v>3</v>
      </c>
      <c r="B27" s="367" t="s">
        <v>62</v>
      </c>
      <c r="C27" s="366"/>
    </row>
    <row r="28" spans="1:3" ht="15.75">
      <c r="A28" s="365"/>
      <c r="B28" s="367" t="s">
        <v>63</v>
      </c>
      <c r="C28" s="366">
        <f>+C26</f>
        <v>0</v>
      </c>
    </row>
    <row r="29" spans="1:3" ht="15.75">
      <c r="A29" s="368"/>
      <c r="B29" s="353"/>
      <c r="C29" s="356"/>
    </row>
  </sheetData>
  <sheetProtection/>
  <mergeCells count="7">
    <mergeCell ref="A8:C8"/>
    <mergeCell ref="A9:C9"/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D29"/>
    </sheetView>
  </sheetViews>
  <sheetFormatPr defaultColWidth="9.140625" defaultRowHeight="15"/>
  <cols>
    <col min="1" max="1" width="9.140625" style="83" customWidth="1"/>
    <col min="2" max="2" width="80.00390625" style="83" customWidth="1"/>
    <col min="3" max="3" width="15.28125" style="83" customWidth="1"/>
    <col min="4" max="4" width="15.28125" style="84" customWidth="1"/>
    <col min="5" max="16384" width="9.140625" style="83" customWidth="1"/>
  </cols>
  <sheetData>
    <row r="1" spans="1:8" s="48" customFormat="1" ht="15.75" customHeight="1">
      <c r="A1" s="251" t="s">
        <v>71</v>
      </c>
      <c r="B1" s="251"/>
      <c r="C1" s="251"/>
      <c r="D1" s="251"/>
      <c r="E1" s="62"/>
      <c r="F1" s="62"/>
      <c r="G1" s="62"/>
      <c r="H1" s="62"/>
    </row>
    <row r="2" spans="1:8" s="48" customFormat="1" ht="15.75" customHeight="1">
      <c r="A2" s="251" t="s">
        <v>256</v>
      </c>
      <c r="B2" s="251"/>
      <c r="C2" s="251"/>
      <c r="D2" s="251"/>
      <c r="E2" s="62"/>
      <c r="F2" s="62"/>
      <c r="G2" s="62"/>
      <c r="H2" s="62"/>
    </row>
    <row r="3" spans="1:8" s="48" customFormat="1" ht="15.75" customHeight="1">
      <c r="A3" s="251" t="s">
        <v>441</v>
      </c>
      <c r="B3" s="251"/>
      <c r="C3" s="251"/>
      <c r="D3" s="251"/>
      <c r="E3" s="62"/>
      <c r="F3" s="62"/>
      <c r="G3" s="62"/>
      <c r="H3" s="62"/>
    </row>
    <row r="4" spans="1:8" s="49" customFormat="1" ht="16.5" customHeight="1">
      <c r="A4" s="252" t="s">
        <v>257</v>
      </c>
      <c r="B4" s="252"/>
      <c r="C4" s="252"/>
      <c r="D4" s="252"/>
      <c r="E4" s="63"/>
      <c r="F4" s="63"/>
      <c r="G4" s="63"/>
      <c r="H4" s="63"/>
    </row>
    <row r="5" spans="1:8" s="49" customFormat="1" ht="16.5" customHeight="1">
      <c r="A5" s="252" t="s">
        <v>191</v>
      </c>
      <c r="B5" s="252"/>
      <c r="C5" s="252"/>
      <c r="D5" s="252"/>
      <c r="E5" s="63"/>
      <c r="F5" s="63"/>
      <c r="G5" s="63"/>
      <c r="H5" s="63"/>
    </row>
    <row r="6" spans="1:4" ht="15">
      <c r="A6" s="353"/>
      <c r="B6" s="354"/>
      <c r="C6" s="354"/>
      <c r="D6" s="355"/>
    </row>
    <row r="7" spans="1:4" ht="15">
      <c r="A7" s="353"/>
      <c r="B7" s="353"/>
      <c r="C7" s="353"/>
      <c r="D7" s="356"/>
    </row>
    <row r="8" spans="1:4" ht="27" customHeight="1">
      <c r="A8" s="357" t="s">
        <v>325</v>
      </c>
      <c r="B8" s="357"/>
      <c r="C8" s="357"/>
      <c r="D8" s="357"/>
    </row>
    <row r="9" spans="1:4" ht="18.75">
      <c r="A9" s="358" t="s">
        <v>327</v>
      </c>
      <c r="B9" s="358"/>
      <c r="C9" s="358"/>
      <c r="D9" s="358"/>
    </row>
    <row r="10" spans="1:4" ht="18.75">
      <c r="A10" s="359"/>
      <c r="B10" s="360"/>
      <c r="C10" s="360"/>
      <c r="D10" s="356"/>
    </row>
    <row r="11" spans="1:4" ht="15.75">
      <c r="A11" s="359"/>
      <c r="B11" s="361"/>
      <c r="C11" s="361"/>
      <c r="D11" s="356"/>
    </row>
    <row r="12" spans="1:4" ht="18.75">
      <c r="A12" s="353"/>
      <c r="B12" s="362" t="s">
        <v>56</v>
      </c>
      <c r="C12" s="362"/>
      <c r="D12" s="356"/>
    </row>
    <row r="13" spans="1:4" ht="15.75">
      <c r="A13" s="363"/>
      <c r="B13" s="353"/>
      <c r="C13" s="353"/>
      <c r="D13" s="364" t="s">
        <v>260</v>
      </c>
    </row>
    <row r="14" spans="1:4" ht="63" customHeight="1">
      <c r="A14" s="365" t="s">
        <v>57</v>
      </c>
      <c r="B14" s="365" t="s">
        <v>58</v>
      </c>
      <c r="C14" s="366" t="s">
        <v>68</v>
      </c>
      <c r="D14" s="366" t="s">
        <v>69</v>
      </c>
    </row>
    <row r="15" spans="1:4" ht="15.75">
      <c r="A15" s="365">
        <v>1</v>
      </c>
      <c r="B15" s="367" t="s">
        <v>59</v>
      </c>
      <c r="C15" s="367"/>
      <c r="D15" s="366" t="s">
        <v>60</v>
      </c>
    </row>
    <row r="16" spans="1:4" ht="31.5">
      <c r="A16" s="365">
        <v>2</v>
      </c>
      <c r="B16" s="367" t="s">
        <v>61</v>
      </c>
      <c r="C16" s="367"/>
      <c r="D16" s="366"/>
    </row>
    <row r="17" spans="1:4" ht="15.75">
      <c r="A17" s="365">
        <v>3</v>
      </c>
      <c r="B17" s="367" t="s">
        <v>62</v>
      </c>
      <c r="C17" s="367"/>
      <c r="D17" s="366"/>
    </row>
    <row r="18" spans="1:4" ht="15.75">
      <c r="A18" s="365"/>
      <c r="B18" s="367" t="s">
        <v>63</v>
      </c>
      <c r="C18" s="366">
        <f>+C16+C17</f>
        <v>0</v>
      </c>
      <c r="D18" s="366">
        <f>+D16+D17</f>
        <v>0</v>
      </c>
    </row>
    <row r="19" spans="1:4" ht="15.75">
      <c r="A19" s="363"/>
      <c r="B19" s="353"/>
      <c r="C19" s="353"/>
      <c r="D19" s="356"/>
    </row>
    <row r="20" spans="1:4" ht="15.75">
      <c r="A20" s="363"/>
      <c r="B20" s="353"/>
      <c r="C20" s="353"/>
      <c r="D20" s="356"/>
    </row>
    <row r="21" spans="1:4" ht="18.75">
      <c r="A21" s="363"/>
      <c r="B21" s="362" t="s">
        <v>64</v>
      </c>
      <c r="C21" s="362"/>
      <c r="D21" s="356"/>
    </row>
    <row r="22" spans="1:4" ht="18.75">
      <c r="A22" s="362"/>
      <c r="B22" s="353"/>
      <c r="C22" s="353"/>
      <c r="D22" s="356"/>
    </row>
    <row r="23" spans="1:4" ht="15.75">
      <c r="A23" s="363"/>
      <c r="B23" s="353"/>
      <c r="C23" s="353"/>
      <c r="D23" s="356"/>
    </row>
    <row r="24" spans="1:4" ht="63" customHeight="1">
      <c r="A24" s="365" t="s">
        <v>57</v>
      </c>
      <c r="B24" s="365" t="s">
        <v>58</v>
      </c>
      <c r="C24" s="366" t="s">
        <v>68</v>
      </c>
      <c r="D24" s="366" t="s">
        <v>69</v>
      </c>
    </row>
    <row r="25" spans="1:4" ht="15.75">
      <c r="A25" s="365">
        <v>1</v>
      </c>
      <c r="B25" s="367" t="s">
        <v>59</v>
      </c>
      <c r="C25" s="367"/>
      <c r="D25" s="366"/>
    </row>
    <row r="26" spans="1:4" ht="31.5">
      <c r="A26" s="365">
        <v>2</v>
      </c>
      <c r="B26" s="367" t="s">
        <v>61</v>
      </c>
      <c r="C26" s="367"/>
      <c r="D26" s="366"/>
    </row>
    <row r="27" spans="1:4" ht="15.75">
      <c r="A27" s="365">
        <v>3</v>
      </c>
      <c r="B27" s="367" t="s">
        <v>62</v>
      </c>
      <c r="C27" s="367"/>
      <c r="D27" s="366"/>
    </row>
    <row r="28" spans="1:4" ht="15.75">
      <c r="A28" s="365"/>
      <c r="B28" s="367" t="s">
        <v>63</v>
      </c>
      <c r="C28" s="366">
        <f>+C26</f>
        <v>0</v>
      </c>
      <c r="D28" s="366">
        <f>+D26</f>
        <v>0</v>
      </c>
    </row>
    <row r="29" spans="1:4" ht="15.75">
      <c r="A29" s="368"/>
      <c r="B29" s="353"/>
      <c r="C29" s="353"/>
      <c r="D29" s="356"/>
    </row>
  </sheetData>
  <sheetProtection/>
  <mergeCells count="7">
    <mergeCell ref="A1:D1"/>
    <mergeCell ref="A9:D9"/>
    <mergeCell ref="A8:D8"/>
    <mergeCell ref="A2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:G22"/>
    </sheetView>
  </sheetViews>
  <sheetFormatPr defaultColWidth="9.140625" defaultRowHeight="15"/>
  <cols>
    <col min="1" max="1" width="14.140625" style="83" customWidth="1"/>
    <col min="2" max="2" width="16.00390625" style="83" customWidth="1"/>
    <col min="3" max="3" width="16.7109375" style="83" customWidth="1"/>
    <col min="4" max="4" width="16.140625" style="83" customWidth="1"/>
    <col min="5" max="5" width="15.57421875" style="83" customWidth="1"/>
    <col min="6" max="6" width="14.28125" style="83" customWidth="1"/>
    <col min="7" max="7" width="17.421875" style="83" customWidth="1"/>
    <col min="8" max="16384" width="9.140625" style="83" customWidth="1"/>
  </cols>
  <sheetData>
    <row r="1" spans="1:8" s="48" customFormat="1" ht="15.75" customHeight="1">
      <c r="A1" s="251" t="s">
        <v>82</v>
      </c>
      <c r="B1" s="251"/>
      <c r="C1" s="251"/>
      <c r="D1" s="251"/>
      <c r="E1" s="251"/>
      <c r="F1" s="251"/>
      <c r="G1" s="251"/>
      <c r="H1" s="62"/>
    </row>
    <row r="2" spans="1:8" s="48" customFormat="1" ht="15.75" customHeight="1">
      <c r="A2" s="251" t="s">
        <v>328</v>
      </c>
      <c r="B2" s="251"/>
      <c r="C2" s="251"/>
      <c r="D2" s="251"/>
      <c r="E2" s="251"/>
      <c r="F2" s="251"/>
      <c r="G2" s="251"/>
      <c r="H2" s="62"/>
    </row>
    <row r="3" spans="1:8" s="48" customFormat="1" ht="15.75" customHeight="1">
      <c r="A3" s="251" t="s">
        <v>444</v>
      </c>
      <c r="B3" s="251"/>
      <c r="C3" s="251"/>
      <c r="D3" s="251"/>
      <c r="E3" s="251"/>
      <c r="F3" s="251"/>
      <c r="G3" s="251"/>
      <c r="H3" s="62"/>
    </row>
    <row r="4" spans="1:8" s="49" customFormat="1" ht="16.5" customHeight="1">
      <c r="A4" s="252" t="s">
        <v>254</v>
      </c>
      <c r="B4" s="252"/>
      <c r="C4" s="252"/>
      <c r="D4" s="252"/>
      <c r="E4" s="252"/>
      <c r="F4" s="252"/>
      <c r="G4" s="252"/>
      <c r="H4" s="63"/>
    </row>
    <row r="5" spans="1:8" s="49" customFormat="1" ht="16.5" customHeight="1">
      <c r="A5" s="252" t="s">
        <v>191</v>
      </c>
      <c r="B5" s="252"/>
      <c r="C5" s="252"/>
      <c r="D5" s="252"/>
      <c r="E5" s="252"/>
      <c r="F5" s="252"/>
      <c r="G5" s="252"/>
      <c r="H5" s="63"/>
    </row>
    <row r="6" spans="1:7" ht="15">
      <c r="A6" s="353"/>
      <c r="B6" s="353"/>
      <c r="C6" s="353"/>
      <c r="D6" s="353"/>
      <c r="E6" s="353"/>
      <c r="F6" s="353"/>
      <c r="G6" s="353"/>
    </row>
    <row r="7" spans="1:7" ht="15">
      <c r="A7" s="353"/>
      <c r="B7" s="353"/>
      <c r="C7" s="353"/>
      <c r="D7" s="353"/>
      <c r="E7" s="353"/>
      <c r="F7" s="353"/>
      <c r="G7" s="353"/>
    </row>
    <row r="8" spans="1:7" ht="18.75">
      <c r="A8" s="359"/>
      <c r="B8" s="358" t="s">
        <v>72</v>
      </c>
      <c r="C8" s="358"/>
      <c r="D8" s="358"/>
      <c r="E8" s="358"/>
      <c r="F8" s="358"/>
      <c r="G8" s="353"/>
    </row>
    <row r="9" spans="1:7" ht="18.75">
      <c r="A9" s="357" t="s">
        <v>329</v>
      </c>
      <c r="B9" s="357"/>
      <c r="C9" s="357"/>
      <c r="D9" s="357"/>
      <c r="E9" s="357"/>
      <c r="F9" s="357"/>
      <c r="G9" s="357"/>
    </row>
    <row r="10" spans="1:7" ht="15.75">
      <c r="A10" s="369"/>
      <c r="B10" s="353"/>
      <c r="C10" s="353"/>
      <c r="D10" s="353"/>
      <c r="E10" s="353"/>
      <c r="F10" s="353"/>
      <c r="G10" s="353"/>
    </row>
    <row r="11" spans="1:7" ht="33" customHeight="1">
      <c r="A11" s="370" t="s">
        <v>428</v>
      </c>
      <c r="B11" s="370"/>
      <c r="C11" s="370"/>
      <c r="D11" s="370"/>
      <c r="E11" s="370"/>
      <c r="F11" s="370"/>
      <c r="G11" s="370"/>
    </row>
    <row r="12" spans="1:7" ht="15.75">
      <c r="A12" s="368"/>
      <c r="B12" s="353"/>
      <c r="C12" s="353"/>
      <c r="D12" s="353"/>
      <c r="E12" s="353"/>
      <c r="F12" s="353"/>
      <c r="G12" s="353"/>
    </row>
    <row r="13" spans="1:7" ht="45">
      <c r="A13" s="371"/>
      <c r="B13" s="372" t="s">
        <v>73</v>
      </c>
      <c r="C13" s="372" t="s">
        <v>74</v>
      </c>
      <c r="D13" s="372" t="s">
        <v>75</v>
      </c>
      <c r="E13" s="372" t="s">
        <v>76</v>
      </c>
      <c r="F13" s="372" t="s">
        <v>77</v>
      </c>
      <c r="G13" s="372" t="s">
        <v>78</v>
      </c>
    </row>
    <row r="14" spans="1:7" ht="15">
      <c r="A14" s="372">
        <v>1</v>
      </c>
      <c r="B14" s="372">
        <v>2</v>
      </c>
      <c r="C14" s="372">
        <v>3</v>
      </c>
      <c r="D14" s="372">
        <v>4</v>
      </c>
      <c r="E14" s="372">
        <v>5</v>
      </c>
      <c r="F14" s="372">
        <v>6</v>
      </c>
      <c r="G14" s="372">
        <v>7</v>
      </c>
    </row>
    <row r="15" spans="1:7" ht="15">
      <c r="A15" s="372"/>
      <c r="B15" s="372" t="s">
        <v>60</v>
      </c>
      <c r="C15" s="372" t="s">
        <v>60</v>
      </c>
      <c r="D15" s="372">
        <v>0</v>
      </c>
      <c r="E15" s="372" t="s">
        <v>60</v>
      </c>
      <c r="F15" s="372" t="s">
        <v>60</v>
      </c>
      <c r="G15" s="372" t="s">
        <v>60</v>
      </c>
    </row>
    <row r="16" spans="1:7" ht="15.75">
      <c r="A16" s="368"/>
      <c r="B16" s="353"/>
      <c r="C16" s="353"/>
      <c r="D16" s="353"/>
      <c r="E16" s="353"/>
      <c r="F16" s="353"/>
      <c r="G16" s="353"/>
    </row>
    <row r="17" spans="1:7" ht="15.75">
      <c r="A17" s="373" t="s">
        <v>79</v>
      </c>
      <c r="B17" s="373"/>
      <c r="C17" s="373"/>
      <c r="D17" s="373"/>
      <c r="E17" s="373"/>
      <c r="F17" s="373"/>
      <c r="G17" s="373"/>
    </row>
    <row r="18" spans="1:7" ht="15.75">
      <c r="A18" s="374" t="s">
        <v>330</v>
      </c>
      <c r="B18" s="374"/>
      <c r="C18" s="374"/>
      <c r="D18" s="374"/>
      <c r="E18" s="374"/>
      <c r="F18" s="374"/>
      <c r="G18" s="374"/>
    </row>
    <row r="19" spans="1:7" ht="15.75">
      <c r="A19" s="375" t="s">
        <v>80</v>
      </c>
      <c r="B19" s="353"/>
      <c r="C19" s="353"/>
      <c r="D19" s="353"/>
      <c r="E19" s="353"/>
      <c r="F19" s="353"/>
      <c r="G19" s="353"/>
    </row>
    <row r="20" spans="1:7" ht="39.75" customHeight="1">
      <c r="A20" s="376" t="s">
        <v>331</v>
      </c>
      <c r="B20" s="376"/>
      <c r="C20" s="376"/>
      <c r="D20" s="377" t="s">
        <v>446</v>
      </c>
      <c r="E20" s="378"/>
      <c r="F20" s="378"/>
      <c r="G20" s="379"/>
    </row>
    <row r="21" spans="1:7" ht="40.5" customHeight="1">
      <c r="A21" s="376" t="s">
        <v>81</v>
      </c>
      <c r="B21" s="376"/>
      <c r="C21" s="376"/>
      <c r="D21" s="380">
        <v>0</v>
      </c>
      <c r="E21" s="381"/>
      <c r="F21" s="381"/>
      <c r="G21" s="382"/>
    </row>
    <row r="22" spans="1:7" ht="15.75">
      <c r="A22" s="375"/>
      <c r="B22" s="353"/>
      <c r="C22" s="353"/>
      <c r="D22" s="383"/>
      <c r="E22" s="353"/>
      <c r="F22" s="353"/>
      <c r="G22" s="353"/>
    </row>
  </sheetData>
  <sheetProtection/>
  <mergeCells count="14">
    <mergeCell ref="A1:G1"/>
    <mergeCell ref="A2:G2"/>
    <mergeCell ref="A3:G3"/>
    <mergeCell ref="A4:G4"/>
    <mergeCell ref="A5:G5"/>
    <mergeCell ref="A21:C21"/>
    <mergeCell ref="D21:G21"/>
    <mergeCell ref="B8:F8"/>
    <mergeCell ref="A9:G9"/>
    <mergeCell ref="A17:G17"/>
    <mergeCell ref="A18:G18"/>
    <mergeCell ref="A20:C20"/>
    <mergeCell ref="D20:G20"/>
    <mergeCell ref="A11:G11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28">
      <selection activeCell="A1" sqref="A1:G23"/>
    </sheetView>
  </sheetViews>
  <sheetFormatPr defaultColWidth="9.140625" defaultRowHeight="15"/>
  <cols>
    <col min="1" max="1" width="14.140625" style="83" customWidth="1"/>
    <col min="2" max="2" width="16.00390625" style="83" customWidth="1"/>
    <col min="3" max="3" width="16.7109375" style="83" customWidth="1"/>
    <col min="4" max="4" width="16.140625" style="83" customWidth="1"/>
    <col min="5" max="5" width="15.57421875" style="83" customWidth="1"/>
    <col min="6" max="6" width="14.28125" style="83" customWidth="1"/>
    <col min="7" max="7" width="17.421875" style="83" customWidth="1"/>
    <col min="8" max="16384" width="9.140625" style="83" customWidth="1"/>
  </cols>
  <sheetData>
    <row r="1" spans="1:8" s="48" customFormat="1" ht="15.75" customHeight="1">
      <c r="A1" s="251" t="s">
        <v>431</v>
      </c>
      <c r="B1" s="251"/>
      <c r="C1" s="251"/>
      <c r="D1" s="251"/>
      <c r="E1" s="251"/>
      <c r="F1" s="251"/>
      <c r="G1" s="251"/>
      <c r="H1" s="62"/>
    </row>
    <row r="2" spans="1:8" s="48" customFormat="1" ht="15.75" customHeight="1">
      <c r="A2" s="251" t="s">
        <v>256</v>
      </c>
      <c r="B2" s="251"/>
      <c r="C2" s="251"/>
      <c r="D2" s="251"/>
      <c r="E2" s="251"/>
      <c r="F2" s="251"/>
      <c r="G2" s="251"/>
      <c r="H2" s="62"/>
    </row>
    <row r="3" spans="1:8" s="48" customFormat="1" ht="15.75" customHeight="1">
      <c r="A3" s="251" t="s">
        <v>438</v>
      </c>
      <c r="B3" s="251"/>
      <c r="C3" s="251"/>
      <c r="D3" s="251"/>
      <c r="E3" s="251"/>
      <c r="F3" s="251"/>
      <c r="G3" s="251"/>
      <c r="H3" s="62"/>
    </row>
    <row r="4" spans="1:8" s="49" customFormat="1" ht="16.5" customHeight="1">
      <c r="A4" s="252" t="s">
        <v>257</v>
      </c>
      <c r="B4" s="252"/>
      <c r="C4" s="252"/>
      <c r="D4" s="252"/>
      <c r="E4" s="252"/>
      <c r="F4" s="252"/>
      <c r="G4" s="252"/>
      <c r="H4" s="63"/>
    </row>
    <row r="5" spans="1:8" s="49" customFormat="1" ht="16.5" customHeight="1">
      <c r="A5" s="252" t="s">
        <v>191</v>
      </c>
      <c r="B5" s="252"/>
      <c r="C5" s="252"/>
      <c r="D5" s="252"/>
      <c r="E5" s="252"/>
      <c r="F5" s="252"/>
      <c r="G5" s="252"/>
      <c r="H5" s="63"/>
    </row>
    <row r="6" spans="1:7" ht="15">
      <c r="A6" s="353"/>
      <c r="B6" s="353"/>
      <c r="C6" s="353"/>
      <c r="D6" s="353"/>
      <c r="E6" s="353"/>
      <c r="F6" s="353"/>
      <c r="G6" s="353"/>
    </row>
    <row r="7" spans="1:7" ht="15">
      <c r="A7" s="353"/>
      <c r="B7" s="353"/>
      <c r="C7" s="353"/>
      <c r="D7" s="353"/>
      <c r="E7" s="353"/>
      <c r="F7" s="353"/>
      <c r="G7" s="353"/>
    </row>
    <row r="8" spans="1:7" ht="18.75">
      <c r="A8" s="358" t="s">
        <v>72</v>
      </c>
      <c r="B8" s="358"/>
      <c r="C8" s="358"/>
      <c r="D8" s="358"/>
      <c r="E8" s="358"/>
      <c r="F8" s="358"/>
      <c r="G8" s="358"/>
    </row>
    <row r="9" spans="1:7" ht="18.75">
      <c r="A9" s="357" t="s">
        <v>415</v>
      </c>
      <c r="B9" s="357"/>
      <c r="C9" s="357"/>
      <c r="D9" s="357"/>
      <c r="E9" s="357"/>
      <c r="F9" s="357"/>
      <c r="G9" s="357"/>
    </row>
    <row r="10" spans="1:7" ht="15.75">
      <c r="A10" s="369"/>
      <c r="B10" s="353"/>
      <c r="C10" s="353"/>
      <c r="D10" s="353"/>
      <c r="E10" s="353"/>
      <c r="F10" s="353"/>
      <c r="G10" s="353"/>
    </row>
    <row r="11" spans="1:7" ht="33" customHeight="1">
      <c r="A11" s="370" t="s">
        <v>429</v>
      </c>
      <c r="B11" s="370"/>
      <c r="C11" s="370"/>
      <c r="D11" s="370"/>
      <c r="E11" s="370"/>
      <c r="F11" s="370"/>
      <c r="G11" s="370"/>
    </row>
    <row r="12" spans="1:7" ht="15.75">
      <c r="A12" s="368"/>
      <c r="B12" s="353"/>
      <c r="C12" s="353"/>
      <c r="D12" s="353"/>
      <c r="E12" s="353"/>
      <c r="F12" s="353"/>
      <c r="G12" s="353"/>
    </row>
    <row r="13" spans="1:7" ht="45">
      <c r="A13" s="371"/>
      <c r="B13" s="372" t="s">
        <v>73</v>
      </c>
      <c r="C13" s="372" t="s">
        <v>74</v>
      </c>
      <c r="D13" s="372" t="s">
        <v>75</v>
      </c>
      <c r="E13" s="372" t="s">
        <v>76</v>
      </c>
      <c r="F13" s="372" t="s">
        <v>77</v>
      </c>
      <c r="G13" s="372" t="s">
        <v>78</v>
      </c>
    </row>
    <row r="14" spans="1:7" ht="15">
      <c r="A14" s="372">
        <v>1</v>
      </c>
      <c r="B14" s="372">
        <v>2</v>
      </c>
      <c r="C14" s="372">
        <v>3</v>
      </c>
      <c r="D14" s="372">
        <v>4</v>
      </c>
      <c r="E14" s="372">
        <v>5</v>
      </c>
      <c r="F14" s="372">
        <v>6</v>
      </c>
      <c r="G14" s="372">
        <v>7</v>
      </c>
    </row>
    <row r="15" spans="1:7" ht="15">
      <c r="A15" s="372"/>
      <c r="B15" s="372" t="s">
        <v>60</v>
      </c>
      <c r="C15" s="372" t="s">
        <v>60</v>
      </c>
      <c r="D15" s="372">
        <v>0</v>
      </c>
      <c r="E15" s="372" t="s">
        <v>60</v>
      </c>
      <c r="F15" s="372" t="s">
        <v>60</v>
      </c>
      <c r="G15" s="372" t="s">
        <v>60</v>
      </c>
    </row>
    <row r="16" spans="1:7" ht="15.75">
      <c r="A16" s="368"/>
      <c r="B16" s="353"/>
      <c r="C16" s="353"/>
      <c r="D16" s="353"/>
      <c r="E16" s="353"/>
      <c r="F16" s="353"/>
      <c r="G16" s="353"/>
    </row>
    <row r="17" spans="1:7" ht="15.75">
      <c r="A17" s="373" t="s">
        <v>79</v>
      </c>
      <c r="B17" s="373"/>
      <c r="C17" s="373"/>
      <c r="D17" s="373"/>
      <c r="E17" s="373"/>
      <c r="F17" s="373"/>
      <c r="G17" s="373"/>
    </row>
    <row r="18" spans="1:7" ht="15.75">
      <c r="A18" s="374" t="s">
        <v>430</v>
      </c>
      <c r="B18" s="374"/>
      <c r="C18" s="374"/>
      <c r="D18" s="374"/>
      <c r="E18" s="374"/>
      <c r="F18" s="374"/>
      <c r="G18" s="374"/>
    </row>
    <row r="19" spans="1:7" ht="15.75">
      <c r="A19" s="375" t="s">
        <v>80</v>
      </c>
      <c r="B19" s="353"/>
      <c r="C19" s="353"/>
      <c r="D19" s="353"/>
      <c r="E19" s="353"/>
      <c r="F19" s="353"/>
      <c r="G19" s="353"/>
    </row>
    <row r="20" spans="1:7" ht="39.75" customHeight="1">
      <c r="A20" s="376" t="s">
        <v>416</v>
      </c>
      <c r="B20" s="376"/>
      <c r="C20" s="376"/>
      <c r="D20" s="377" t="s">
        <v>432</v>
      </c>
      <c r="E20" s="378"/>
      <c r="F20" s="378"/>
      <c r="G20" s="379"/>
    </row>
    <row r="21" spans="1:7" ht="28.5" customHeight="1">
      <c r="A21" s="376" t="s">
        <v>81</v>
      </c>
      <c r="B21" s="376"/>
      <c r="C21" s="376"/>
      <c r="D21" s="380">
        <v>0</v>
      </c>
      <c r="E21" s="381"/>
      <c r="F21" s="381"/>
      <c r="G21" s="382"/>
    </row>
    <row r="22" spans="1:7" ht="15.75">
      <c r="A22" s="375"/>
      <c r="B22" s="353"/>
      <c r="C22" s="353"/>
      <c r="D22" s="383"/>
      <c r="E22" s="353"/>
      <c r="F22" s="353"/>
      <c r="G22" s="353"/>
    </row>
    <row r="23" spans="1:7" ht="15">
      <c r="A23" s="353"/>
      <c r="B23" s="353"/>
      <c r="C23" s="353"/>
      <c r="D23" s="353"/>
      <c r="E23" s="353"/>
      <c r="F23" s="353"/>
      <c r="G23" s="353"/>
    </row>
  </sheetData>
  <sheetProtection/>
  <mergeCells count="14">
    <mergeCell ref="A21:C21"/>
    <mergeCell ref="D21:G21"/>
    <mergeCell ref="A9:G9"/>
    <mergeCell ref="A17:G17"/>
    <mergeCell ref="A18:G18"/>
    <mergeCell ref="A20:C20"/>
    <mergeCell ref="D20:G20"/>
    <mergeCell ref="A11:G11"/>
    <mergeCell ref="A1:G1"/>
    <mergeCell ref="A2:G2"/>
    <mergeCell ref="A3:G3"/>
    <mergeCell ref="A4:G4"/>
    <mergeCell ref="A8:G8"/>
    <mergeCell ref="A5:G5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view="pageBreakPreview" zoomScale="75" zoomScaleNormal="75" zoomScaleSheetLayoutView="75" zoomScalePageLayoutView="0" workbookViewId="0" topLeftCell="A1">
      <selection activeCell="B1" sqref="A1:D41"/>
    </sheetView>
  </sheetViews>
  <sheetFormatPr defaultColWidth="9.140625" defaultRowHeight="15"/>
  <cols>
    <col min="1" max="1" width="39.28125" style="75" customWidth="1"/>
    <col min="2" max="2" width="68.28125" style="76" customWidth="1"/>
    <col min="3" max="3" width="15.421875" style="76" customWidth="1"/>
    <col min="4" max="4" width="16.140625" style="77" customWidth="1"/>
    <col min="5" max="16384" width="9.140625" style="74" customWidth="1"/>
  </cols>
  <sheetData>
    <row r="1" spans="1:4" s="53" customFormat="1" ht="15">
      <c r="A1" s="99"/>
      <c r="B1" s="249" t="s">
        <v>259</v>
      </c>
      <c r="C1" s="249"/>
      <c r="D1" s="250"/>
    </row>
    <row r="2" spans="1:7" s="48" customFormat="1" ht="15.75" customHeight="1">
      <c r="A2" s="251" t="s">
        <v>256</v>
      </c>
      <c r="B2" s="251"/>
      <c r="C2" s="251"/>
      <c r="D2" s="251"/>
      <c r="E2" s="62"/>
      <c r="F2" s="62"/>
      <c r="G2" s="62"/>
    </row>
    <row r="3" spans="1:7" s="48" customFormat="1" ht="15.75" customHeight="1">
      <c r="A3" s="251" t="s">
        <v>438</v>
      </c>
      <c r="B3" s="251"/>
      <c r="C3" s="251"/>
      <c r="D3" s="251"/>
      <c r="E3" s="62"/>
      <c r="F3" s="62"/>
      <c r="G3" s="62"/>
    </row>
    <row r="4" spans="1:7" s="49" customFormat="1" ht="16.5" customHeight="1">
      <c r="A4" s="252" t="s">
        <v>257</v>
      </c>
      <c r="B4" s="252"/>
      <c r="C4" s="252"/>
      <c r="D4" s="252"/>
      <c r="E4" s="63"/>
      <c r="F4" s="63"/>
      <c r="G4" s="63"/>
    </row>
    <row r="5" spans="1:7" s="49" customFormat="1" ht="16.5" customHeight="1">
      <c r="A5" s="252" t="s">
        <v>191</v>
      </c>
      <c r="B5" s="252"/>
      <c r="C5" s="252"/>
      <c r="D5" s="252"/>
      <c r="E5" s="63"/>
      <c r="F5" s="63"/>
      <c r="G5" s="63"/>
    </row>
    <row r="6" spans="1:4" s="61" customFormat="1" ht="15.75">
      <c r="A6" s="253"/>
      <c r="B6" s="254"/>
      <c r="C6" s="254"/>
      <c r="D6" s="254"/>
    </row>
    <row r="7" spans="1:4" s="61" customFormat="1" ht="15.75">
      <c r="A7" s="253"/>
      <c r="B7" s="255"/>
      <c r="C7" s="255"/>
      <c r="D7" s="256"/>
    </row>
    <row r="8" spans="1:4" s="61" customFormat="1" ht="15.75">
      <c r="A8" s="270" t="s">
        <v>13</v>
      </c>
      <c r="B8" s="270"/>
      <c r="C8" s="270"/>
      <c r="D8" s="270"/>
    </row>
    <row r="9" spans="1:4" s="61" customFormat="1" ht="15.75">
      <c r="A9" s="270" t="s">
        <v>258</v>
      </c>
      <c r="B9" s="270"/>
      <c r="C9" s="270"/>
      <c r="D9" s="270"/>
    </row>
    <row r="10" spans="1:4" s="61" customFormat="1" ht="15.75">
      <c r="A10" s="253"/>
      <c r="B10" s="271"/>
      <c r="C10" s="271"/>
      <c r="D10" s="256"/>
    </row>
    <row r="11" spans="1:4" s="61" customFormat="1" ht="15.75">
      <c r="A11" s="253"/>
      <c r="B11" s="272"/>
      <c r="C11" s="272"/>
      <c r="D11" s="256" t="s">
        <v>260</v>
      </c>
    </row>
    <row r="12" spans="1:4" s="79" customFormat="1" ht="42" customHeight="1">
      <c r="A12" s="262" t="s">
        <v>126</v>
      </c>
      <c r="B12" s="262" t="s">
        <v>193</v>
      </c>
      <c r="C12" s="263" t="s">
        <v>241</v>
      </c>
      <c r="D12" s="263" t="s">
        <v>240</v>
      </c>
    </row>
    <row r="13" spans="1:4" s="79" customFormat="1" ht="37.5">
      <c r="A13" s="264" t="s">
        <v>14</v>
      </c>
      <c r="B13" s="265" t="s">
        <v>15</v>
      </c>
      <c r="C13" s="266">
        <f>C14+C19+C24</f>
        <v>0</v>
      </c>
      <c r="D13" s="266">
        <f>D14+D19+D24</f>
        <v>0</v>
      </c>
    </row>
    <row r="14" spans="1:4" s="79" customFormat="1" ht="37.5">
      <c r="A14" s="264" t="s">
        <v>16</v>
      </c>
      <c r="B14" s="265" t="s">
        <v>17</v>
      </c>
      <c r="C14" s="266">
        <f>+C15+C17</f>
        <v>0</v>
      </c>
      <c r="D14" s="266">
        <f>+D15+D17</f>
        <v>0</v>
      </c>
    </row>
    <row r="15" spans="1:4" s="79" customFormat="1" ht="37.5">
      <c r="A15" s="264" t="s">
        <v>18</v>
      </c>
      <c r="B15" s="265" t="s">
        <v>19</v>
      </c>
      <c r="C15" s="266">
        <f>+C16</f>
        <v>0</v>
      </c>
      <c r="D15" s="266">
        <f>+D16</f>
        <v>0</v>
      </c>
    </row>
    <row r="16" spans="1:4" s="79" customFormat="1" ht="56.25">
      <c r="A16" s="264" t="s">
        <v>43</v>
      </c>
      <c r="B16" s="265" t="s">
        <v>44</v>
      </c>
      <c r="C16" s="266"/>
      <c r="D16" s="266"/>
    </row>
    <row r="17" spans="1:4" s="79" customFormat="1" ht="37.5">
      <c r="A17" s="264" t="s">
        <v>20</v>
      </c>
      <c r="B17" s="265" t="s">
        <v>21</v>
      </c>
      <c r="C17" s="266">
        <f>+C18</f>
        <v>0</v>
      </c>
      <c r="D17" s="266">
        <f>+D18</f>
        <v>0</v>
      </c>
    </row>
    <row r="18" spans="1:4" s="79" customFormat="1" ht="56.25">
      <c r="A18" s="264" t="s">
        <v>45</v>
      </c>
      <c r="B18" s="265" t="s">
        <v>46</v>
      </c>
      <c r="C18" s="266"/>
      <c r="D18" s="266"/>
    </row>
    <row r="19" spans="1:4" s="79" customFormat="1" ht="37.5">
      <c r="A19" s="264" t="s">
        <v>22</v>
      </c>
      <c r="B19" s="265" t="s">
        <v>23</v>
      </c>
      <c r="C19" s="266">
        <f>+C20+C22</f>
        <v>0</v>
      </c>
      <c r="D19" s="266">
        <f>+D20+D22</f>
        <v>0</v>
      </c>
    </row>
    <row r="20" spans="1:4" s="79" customFormat="1" ht="56.25">
      <c r="A20" s="264" t="s">
        <v>24</v>
      </c>
      <c r="B20" s="265" t="s">
        <v>25</v>
      </c>
      <c r="C20" s="266">
        <f>C21</f>
        <v>0</v>
      </c>
      <c r="D20" s="266">
        <f>D21</f>
        <v>0</v>
      </c>
    </row>
    <row r="21" spans="1:4" s="79" customFormat="1" ht="56.25">
      <c r="A21" s="264" t="s">
        <v>47</v>
      </c>
      <c r="B21" s="265" t="s">
        <v>48</v>
      </c>
      <c r="C21" s="266"/>
      <c r="D21" s="266"/>
    </row>
    <row r="22" spans="1:4" s="79" customFormat="1" ht="56.25">
      <c r="A22" s="264" t="s">
        <v>26</v>
      </c>
      <c r="B22" s="265" t="s">
        <v>27</v>
      </c>
      <c r="C22" s="266">
        <f>C23</f>
        <v>0</v>
      </c>
      <c r="D22" s="266">
        <f>D23</f>
        <v>0</v>
      </c>
    </row>
    <row r="23" spans="1:4" s="79" customFormat="1" ht="56.25">
      <c r="A23" s="264" t="s">
        <v>49</v>
      </c>
      <c r="B23" s="265" t="s">
        <v>50</v>
      </c>
      <c r="C23" s="266"/>
      <c r="D23" s="266"/>
    </row>
    <row r="24" spans="1:4" s="79" customFormat="1" ht="37.5">
      <c r="A24" s="264" t="s">
        <v>28</v>
      </c>
      <c r="B24" s="265" t="s">
        <v>29</v>
      </c>
      <c r="C24" s="266">
        <f>C25+C29</f>
        <v>0</v>
      </c>
      <c r="D24" s="266">
        <f>D25+D29</f>
        <v>0</v>
      </c>
    </row>
    <row r="25" spans="1:4" s="79" customFormat="1" ht="18.75">
      <c r="A25" s="264" t="s">
        <v>30</v>
      </c>
      <c r="B25" s="265" t="s">
        <v>31</v>
      </c>
      <c r="C25" s="266">
        <f aca="true" t="shared" si="0" ref="C25:D27">C26</f>
        <v>-8162511</v>
      </c>
      <c r="D25" s="266">
        <f t="shared" si="0"/>
        <v>-7888549</v>
      </c>
    </row>
    <row r="26" spans="1:4" s="79" customFormat="1" ht="18.75">
      <c r="A26" s="264" t="s">
        <v>32</v>
      </c>
      <c r="B26" s="265" t="s">
        <v>33</v>
      </c>
      <c r="C26" s="266">
        <f t="shared" si="0"/>
        <v>-8162511</v>
      </c>
      <c r="D26" s="266">
        <f t="shared" si="0"/>
        <v>-7888549</v>
      </c>
    </row>
    <row r="27" spans="1:4" s="79" customFormat="1" ht="37.5">
      <c r="A27" s="264" t="s">
        <v>34</v>
      </c>
      <c r="B27" s="265" t="s">
        <v>35</v>
      </c>
      <c r="C27" s="266">
        <f t="shared" si="0"/>
        <v>-8162511</v>
      </c>
      <c r="D27" s="266">
        <f t="shared" si="0"/>
        <v>-7888549</v>
      </c>
    </row>
    <row r="28" spans="1:4" s="79" customFormat="1" ht="37.5">
      <c r="A28" s="264" t="s">
        <v>51</v>
      </c>
      <c r="B28" s="265" t="s">
        <v>54</v>
      </c>
      <c r="C28" s="266">
        <v>-8162511</v>
      </c>
      <c r="D28" s="266">
        <v>-7888549</v>
      </c>
    </row>
    <row r="29" spans="1:4" s="79" customFormat="1" ht="18.75">
      <c r="A29" s="264" t="s">
        <v>36</v>
      </c>
      <c r="B29" s="265" t="s">
        <v>37</v>
      </c>
      <c r="C29" s="266">
        <f aca="true" t="shared" si="1" ref="C29:D31">C30</f>
        <v>8162511</v>
      </c>
      <c r="D29" s="266">
        <f t="shared" si="1"/>
        <v>7888549</v>
      </c>
    </row>
    <row r="30" spans="1:4" s="79" customFormat="1" ht="18.75">
      <c r="A30" s="264" t="s">
        <v>38</v>
      </c>
      <c r="B30" s="265" t="s">
        <v>39</v>
      </c>
      <c r="C30" s="266">
        <f t="shared" si="1"/>
        <v>8162511</v>
      </c>
      <c r="D30" s="266">
        <f t="shared" si="1"/>
        <v>7888549</v>
      </c>
    </row>
    <row r="31" spans="1:4" s="79" customFormat="1" ht="37.5">
      <c r="A31" s="264" t="s">
        <v>40</v>
      </c>
      <c r="B31" s="265" t="s">
        <v>41</v>
      </c>
      <c r="C31" s="266">
        <f t="shared" si="1"/>
        <v>8162511</v>
      </c>
      <c r="D31" s="266">
        <f t="shared" si="1"/>
        <v>7888549</v>
      </c>
    </row>
    <row r="32" spans="1:4" s="79" customFormat="1" ht="37.5">
      <c r="A32" s="264" t="s">
        <v>52</v>
      </c>
      <c r="B32" s="265" t="s">
        <v>53</v>
      </c>
      <c r="C32" s="266">
        <v>8162511</v>
      </c>
      <c r="D32" s="266">
        <v>7888549</v>
      </c>
    </row>
    <row r="33" spans="1:4" s="79" customFormat="1" ht="18.75">
      <c r="A33" s="267"/>
      <c r="B33" s="268"/>
      <c r="C33" s="269"/>
      <c r="D33" s="269"/>
    </row>
    <row r="34" spans="1:4" s="79" customFormat="1" ht="18.75">
      <c r="A34" s="267"/>
      <c r="B34" s="268"/>
      <c r="C34" s="269"/>
      <c r="D34" s="269"/>
    </row>
    <row r="35" spans="1:4" s="79" customFormat="1" ht="18.75">
      <c r="A35" s="267"/>
      <c r="B35" s="268"/>
      <c r="C35" s="269"/>
      <c r="D35" s="269"/>
    </row>
    <row r="36" spans="1:4" s="79" customFormat="1" ht="18.75">
      <c r="A36" s="267"/>
      <c r="B36" s="268"/>
      <c r="C36" s="269"/>
      <c r="D36" s="269"/>
    </row>
    <row r="37" spans="1:4" s="79" customFormat="1" ht="18.75">
      <c r="A37" s="267"/>
      <c r="B37" s="268"/>
      <c r="C37" s="269"/>
      <c r="D37" s="269"/>
    </row>
    <row r="38" spans="1:4" s="79" customFormat="1" ht="18.75">
      <c r="A38" s="267"/>
      <c r="B38" s="268"/>
      <c r="C38" s="269"/>
      <c r="D38" s="269"/>
    </row>
    <row r="39" spans="1:4" s="79" customFormat="1" ht="18.75">
      <c r="A39" s="267"/>
      <c r="B39" s="268"/>
      <c r="C39" s="269"/>
      <c r="D39" s="269"/>
    </row>
    <row r="40" spans="1:4" s="79" customFormat="1" ht="18.75">
      <c r="A40" s="267"/>
      <c r="B40" s="268"/>
      <c r="C40" s="269"/>
      <c r="D40" s="269"/>
    </row>
    <row r="41" spans="1:4" s="79" customFormat="1" ht="18.75">
      <c r="A41" s="267"/>
      <c r="B41" s="268"/>
      <c r="C41" s="269"/>
      <c r="D41" s="269"/>
    </row>
    <row r="42" spans="1:4" s="79" customFormat="1" ht="18.75">
      <c r="A42" s="80"/>
      <c r="B42" s="81"/>
      <c r="C42" s="82"/>
      <c r="D42" s="82"/>
    </row>
    <row r="43" spans="1:4" s="79" customFormat="1" ht="18.75">
      <c r="A43" s="80"/>
      <c r="B43" s="81"/>
      <c r="C43" s="82"/>
      <c r="D43" s="82"/>
    </row>
    <row r="44" spans="1:4" s="79" customFormat="1" ht="18.75">
      <c r="A44" s="80"/>
      <c r="B44" s="81"/>
      <c r="C44" s="82"/>
      <c r="D44" s="82"/>
    </row>
    <row r="45" spans="1:4" s="79" customFormat="1" ht="18.75">
      <c r="A45" s="80"/>
      <c r="B45" s="81"/>
      <c r="C45" s="82"/>
      <c r="D45" s="82"/>
    </row>
    <row r="46" ht="15">
      <c r="C46" s="77"/>
    </row>
    <row r="47" ht="15">
      <c r="C47" s="77"/>
    </row>
    <row r="48" ht="15">
      <c r="C48" s="77"/>
    </row>
    <row r="49" ht="15">
      <c r="C49" s="77"/>
    </row>
    <row r="50" ht="15">
      <c r="C50" s="77"/>
    </row>
    <row r="51" ht="15">
      <c r="C51" s="77"/>
    </row>
    <row r="52" ht="15">
      <c r="C52" s="77"/>
    </row>
    <row r="53" ht="15">
      <c r="C53" s="77"/>
    </row>
    <row r="54" ht="15">
      <c r="C54" s="77"/>
    </row>
  </sheetData>
  <sheetProtection formatRows="0" autoFilter="0"/>
  <mergeCells count="7">
    <mergeCell ref="A5:D5"/>
    <mergeCell ref="A8:D8"/>
    <mergeCell ref="A9:D9"/>
    <mergeCell ref="B1:D1"/>
    <mergeCell ref="A2:D2"/>
    <mergeCell ref="A3:D3"/>
    <mergeCell ref="A4:D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view="pageBreakPreview" zoomScaleSheetLayoutView="100" zoomScalePageLayoutView="0" workbookViewId="0" topLeftCell="A1">
      <selection activeCell="A3" sqref="A3:C56"/>
    </sheetView>
  </sheetViews>
  <sheetFormatPr defaultColWidth="8.8515625" defaultRowHeight="15"/>
  <cols>
    <col min="1" max="1" width="10.8515625" style="53" customWidth="1"/>
    <col min="2" max="2" width="28.28125" style="71" customWidth="1"/>
    <col min="3" max="3" width="79.57421875" style="53" customWidth="1"/>
    <col min="4" max="16384" width="8.8515625" style="53" customWidth="1"/>
  </cols>
  <sheetData>
    <row r="1" spans="1:6" s="48" customFormat="1" ht="15.75" customHeight="1">
      <c r="A1" s="246" t="s">
        <v>144</v>
      </c>
      <c r="B1" s="246"/>
      <c r="C1" s="246"/>
      <c r="D1" s="62"/>
      <c r="E1" s="62"/>
      <c r="F1" s="62"/>
    </row>
    <row r="2" spans="1:6" s="48" customFormat="1" ht="15.75" customHeight="1">
      <c r="A2" s="246" t="s">
        <v>253</v>
      </c>
      <c r="B2" s="246"/>
      <c r="C2" s="246"/>
      <c r="D2" s="62"/>
      <c r="E2" s="62"/>
      <c r="F2" s="62"/>
    </row>
    <row r="3" spans="1:6" s="48" customFormat="1" ht="15.75" customHeight="1">
      <c r="A3" s="251" t="s">
        <v>439</v>
      </c>
      <c r="B3" s="251"/>
      <c r="C3" s="251"/>
      <c r="D3" s="62"/>
      <c r="E3" s="62"/>
      <c r="F3" s="62"/>
    </row>
    <row r="4" spans="1:6" s="49" customFormat="1" ht="16.5" customHeight="1">
      <c r="A4" s="252" t="s">
        <v>257</v>
      </c>
      <c r="B4" s="252"/>
      <c r="C4" s="252"/>
      <c r="D4" s="63"/>
      <c r="E4" s="63"/>
      <c r="F4" s="63"/>
    </row>
    <row r="5" spans="1:6" s="49" customFormat="1" ht="16.5" customHeight="1">
      <c r="A5" s="252" t="s">
        <v>191</v>
      </c>
      <c r="B5" s="252"/>
      <c r="C5" s="252"/>
      <c r="D5" s="63"/>
      <c r="E5" s="63"/>
      <c r="F5" s="63"/>
    </row>
    <row r="6" spans="1:4" ht="15">
      <c r="A6" s="99"/>
      <c r="B6" s="273"/>
      <c r="C6" s="274"/>
      <c r="D6" s="72"/>
    </row>
    <row r="7" spans="1:4" ht="15">
      <c r="A7" s="99"/>
      <c r="B7" s="273"/>
      <c r="C7" s="274"/>
      <c r="D7" s="72"/>
    </row>
    <row r="8" spans="1:3" ht="14.25" customHeight="1">
      <c r="A8" s="257" t="s">
        <v>140</v>
      </c>
      <c r="B8" s="257"/>
      <c r="C8" s="257"/>
    </row>
    <row r="9" spans="1:3" ht="14.25" customHeight="1">
      <c r="A9" s="257" t="s">
        <v>414</v>
      </c>
      <c r="B9" s="257"/>
      <c r="C9" s="257"/>
    </row>
    <row r="10" spans="1:3" ht="18.75">
      <c r="A10" s="99"/>
      <c r="B10" s="259"/>
      <c r="C10" s="99"/>
    </row>
    <row r="11" spans="1:3" s="73" customFormat="1" ht="77.25" customHeight="1">
      <c r="A11" s="275" t="s">
        <v>141</v>
      </c>
      <c r="B11" s="276" t="s">
        <v>142</v>
      </c>
      <c r="C11" s="277" t="s">
        <v>143</v>
      </c>
    </row>
    <row r="12" spans="1:3" s="73" customFormat="1" ht="38.25" thickBot="1">
      <c r="A12" s="95" t="s">
        <v>150</v>
      </c>
      <c r="B12" s="278"/>
      <c r="C12" s="279" t="s">
        <v>262</v>
      </c>
    </row>
    <row r="13" spans="1:3" s="67" customFormat="1" ht="94.5" thickBot="1">
      <c r="A13" s="95" t="s">
        <v>150</v>
      </c>
      <c r="B13" s="280" t="s">
        <v>349</v>
      </c>
      <c r="C13" s="97" t="s">
        <v>350</v>
      </c>
    </row>
    <row r="14" spans="1:3" s="67" customFormat="1" ht="57" thickBot="1">
      <c r="A14" s="95" t="s">
        <v>150</v>
      </c>
      <c r="B14" s="96" t="s">
        <v>351</v>
      </c>
      <c r="C14" s="97" t="s">
        <v>352</v>
      </c>
    </row>
    <row r="15" spans="1:3" s="67" customFormat="1" ht="57" thickBot="1">
      <c r="A15" s="95" t="s">
        <v>150</v>
      </c>
      <c r="B15" s="96" t="s">
        <v>353</v>
      </c>
      <c r="C15" s="97" t="s">
        <v>354</v>
      </c>
    </row>
    <row r="16" spans="1:3" s="67" customFormat="1" ht="38.25" thickBot="1">
      <c r="A16" s="95" t="s">
        <v>150</v>
      </c>
      <c r="B16" s="96" t="s">
        <v>355</v>
      </c>
      <c r="C16" s="281" t="s">
        <v>356</v>
      </c>
    </row>
    <row r="17" spans="1:3" s="67" customFormat="1" ht="94.5" thickBot="1">
      <c r="A17" s="95" t="s">
        <v>150</v>
      </c>
      <c r="B17" s="282" t="s">
        <v>283</v>
      </c>
      <c r="C17" s="97" t="s">
        <v>357</v>
      </c>
    </row>
    <row r="18" spans="1:3" s="67" customFormat="1" ht="75.75" thickBot="1">
      <c r="A18" s="95" t="s">
        <v>150</v>
      </c>
      <c r="B18" s="282" t="s">
        <v>358</v>
      </c>
      <c r="C18" s="97" t="s">
        <v>359</v>
      </c>
    </row>
    <row r="19" spans="1:3" s="67" customFormat="1" ht="94.5" thickBot="1">
      <c r="A19" s="95" t="s">
        <v>150</v>
      </c>
      <c r="B19" s="96" t="s">
        <v>360</v>
      </c>
      <c r="C19" s="97" t="s">
        <v>361</v>
      </c>
    </row>
    <row r="20" spans="1:3" s="94" customFormat="1" ht="38.25" thickBot="1">
      <c r="A20" s="95" t="s">
        <v>150</v>
      </c>
      <c r="B20" s="96" t="s">
        <v>362</v>
      </c>
      <c r="C20" s="283" t="s">
        <v>363</v>
      </c>
    </row>
    <row r="21" spans="1:3" s="67" customFormat="1" ht="75.75" thickBot="1">
      <c r="A21" s="95" t="s">
        <v>150</v>
      </c>
      <c r="B21" s="96" t="s">
        <v>364</v>
      </c>
      <c r="C21" s="284" t="s">
        <v>365</v>
      </c>
    </row>
    <row r="22" spans="1:3" s="98" customFormat="1" ht="57" thickBot="1">
      <c r="A22" s="95" t="s">
        <v>150</v>
      </c>
      <c r="B22" s="96" t="s">
        <v>366</v>
      </c>
      <c r="C22" s="97" t="s">
        <v>367</v>
      </c>
    </row>
    <row r="23" spans="1:3" s="67" customFormat="1" ht="94.5" thickBot="1">
      <c r="A23" s="285" t="s">
        <v>150</v>
      </c>
      <c r="B23" s="286" t="s">
        <v>0</v>
      </c>
      <c r="C23" s="287" t="s">
        <v>417</v>
      </c>
    </row>
    <row r="24" spans="1:3" s="94" customFormat="1" ht="57" thickBot="1">
      <c r="A24" s="285" t="s">
        <v>150</v>
      </c>
      <c r="B24" s="288" t="s">
        <v>418</v>
      </c>
      <c r="C24" s="289" t="s">
        <v>1</v>
      </c>
    </row>
    <row r="25" spans="1:3" s="67" customFormat="1" ht="57" thickBot="1">
      <c r="A25" s="285" t="s">
        <v>150</v>
      </c>
      <c r="B25" s="288" t="s">
        <v>2</v>
      </c>
      <c r="C25" s="289" t="s">
        <v>3</v>
      </c>
    </row>
    <row r="26" spans="1:3" s="67" customFormat="1" ht="37.5">
      <c r="A26" s="285" t="s">
        <v>150</v>
      </c>
      <c r="B26" s="290" t="s">
        <v>368</v>
      </c>
      <c r="C26" s="291" t="s">
        <v>369</v>
      </c>
    </row>
    <row r="27" spans="1:3" s="67" customFormat="1" ht="113.25" thickBot="1">
      <c r="A27" s="95" t="s">
        <v>150</v>
      </c>
      <c r="B27" s="96" t="s">
        <v>370</v>
      </c>
      <c r="C27" s="97" t="s">
        <v>371</v>
      </c>
    </row>
    <row r="28" spans="1:3" s="94" customFormat="1" ht="38.25" thickBot="1">
      <c r="A28" s="95" t="s">
        <v>150</v>
      </c>
      <c r="B28" s="96" t="s">
        <v>372</v>
      </c>
      <c r="C28" s="97" t="s">
        <v>373</v>
      </c>
    </row>
    <row r="29" spans="1:3" s="67" customFormat="1" ht="38.25" thickBot="1">
      <c r="A29" s="95" t="s">
        <v>150</v>
      </c>
      <c r="B29" s="286" t="s">
        <v>409</v>
      </c>
      <c r="C29" s="287" t="s">
        <v>419</v>
      </c>
    </row>
    <row r="30" spans="1:3" s="67" customFormat="1" ht="19.5" thickBot="1">
      <c r="A30" s="95" t="s">
        <v>150</v>
      </c>
      <c r="B30" s="288" t="s">
        <v>410</v>
      </c>
      <c r="C30" s="289" t="s">
        <v>420</v>
      </c>
    </row>
    <row r="31" spans="1:3" s="94" customFormat="1" ht="75.75" thickBot="1">
      <c r="A31" s="95" t="s">
        <v>150</v>
      </c>
      <c r="B31" s="96" t="s">
        <v>374</v>
      </c>
      <c r="C31" s="97" t="s">
        <v>375</v>
      </c>
    </row>
    <row r="32" spans="1:3" s="67" customFormat="1" ht="38.25" thickBot="1">
      <c r="A32" s="95" t="s">
        <v>150</v>
      </c>
      <c r="B32" s="96" t="s">
        <v>376</v>
      </c>
      <c r="C32" s="97" t="s">
        <v>377</v>
      </c>
    </row>
    <row r="33" spans="1:3" s="67" customFormat="1" ht="113.25" thickBot="1">
      <c r="A33" s="95" t="s">
        <v>150</v>
      </c>
      <c r="B33" s="96" t="s">
        <v>378</v>
      </c>
      <c r="C33" s="97" t="s">
        <v>379</v>
      </c>
    </row>
    <row r="34" spans="1:3" s="67" customFormat="1" ht="113.25" thickBot="1">
      <c r="A34" s="95" t="s">
        <v>150</v>
      </c>
      <c r="B34" s="96" t="s">
        <v>380</v>
      </c>
      <c r="C34" s="97" t="s">
        <v>381</v>
      </c>
    </row>
    <row r="35" spans="1:3" s="67" customFormat="1" ht="132" thickBot="1">
      <c r="A35" s="95" t="s">
        <v>150</v>
      </c>
      <c r="B35" s="96" t="s">
        <v>382</v>
      </c>
      <c r="C35" s="97" t="s">
        <v>383</v>
      </c>
    </row>
    <row r="36" spans="1:3" s="67" customFormat="1" ht="132" thickBot="1">
      <c r="A36" s="292" t="s">
        <v>150</v>
      </c>
      <c r="B36" s="293" t="s">
        <v>384</v>
      </c>
      <c r="C36" s="294" t="s">
        <v>385</v>
      </c>
    </row>
    <row r="37" spans="1:3" s="67" customFormat="1" ht="57" thickBot="1">
      <c r="A37" s="95" t="s">
        <v>150</v>
      </c>
      <c r="B37" s="96" t="s">
        <v>386</v>
      </c>
      <c r="C37" s="97" t="s">
        <v>387</v>
      </c>
    </row>
    <row r="38" spans="1:3" s="67" customFormat="1" ht="57" thickBot="1">
      <c r="A38" s="95" t="s">
        <v>150</v>
      </c>
      <c r="B38" s="96" t="s">
        <v>388</v>
      </c>
      <c r="C38" s="97" t="s">
        <v>389</v>
      </c>
    </row>
    <row r="39" spans="1:3" s="67" customFormat="1" ht="38.25" thickBot="1">
      <c r="A39" s="95" t="s">
        <v>150</v>
      </c>
      <c r="B39" s="96" t="s">
        <v>390</v>
      </c>
      <c r="C39" s="97" t="s">
        <v>391</v>
      </c>
    </row>
    <row r="40" spans="1:3" s="67" customFormat="1" ht="75.75" thickBot="1">
      <c r="A40" s="95" t="s">
        <v>150</v>
      </c>
      <c r="B40" s="96" t="s">
        <v>392</v>
      </c>
      <c r="C40" s="97" t="s">
        <v>393</v>
      </c>
    </row>
    <row r="41" spans="1:3" s="67" customFormat="1" ht="57" thickBot="1">
      <c r="A41" s="95" t="s">
        <v>150</v>
      </c>
      <c r="B41" s="286" t="s">
        <v>4</v>
      </c>
      <c r="C41" s="213" t="s">
        <v>5</v>
      </c>
    </row>
    <row r="42" spans="1:3" s="94" customFormat="1" ht="38.25" thickBot="1">
      <c r="A42" s="95" t="s">
        <v>150</v>
      </c>
      <c r="B42" s="96" t="s">
        <v>394</v>
      </c>
      <c r="C42" s="97" t="s">
        <v>395</v>
      </c>
    </row>
    <row r="43" spans="1:3" s="98" customFormat="1" ht="75.75" thickBot="1">
      <c r="A43" s="95" t="s">
        <v>150</v>
      </c>
      <c r="B43" s="286" t="s">
        <v>6</v>
      </c>
      <c r="C43" s="287" t="s">
        <v>421</v>
      </c>
    </row>
    <row r="44" spans="1:3" s="98" customFormat="1" ht="57" thickBot="1">
      <c r="A44" s="95" t="s">
        <v>150</v>
      </c>
      <c r="B44" s="288" t="s">
        <v>7</v>
      </c>
      <c r="C44" s="289" t="s">
        <v>422</v>
      </c>
    </row>
    <row r="45" spans="1:3" s="67" customFormat="1" ht="75.75" thickBot="1">
      <c r="A45" s="95" t="s">
        <v>150</v>
      </c>
      <c r="B45" s="96" t="s">
        <v>8</v>
      </c>
      <c r="C45" s="97" t="s">
        <v>396</v>
      </c>
    </row>
    <row r="46" spans="1:3" s="67" customFormat="1" ht="57" thickBot="1">
      <c r="A46" s="95" t="s">
        <v>150</v>
      </c>
      <c r="B46" s="96" t="s">
        <v>397</v>
      </c>
      <c r="C46" s="97" t="s">
        <v>398</v>
      </c>
    </row>
    <row r="47" spans="1:3" s="67" customFormat="1" ht="113.25" thickBot="1">
      <c r="A47" s="95" t="s">
        <v>150</v>
      </c>
      <c r="B47" s="96" t="s">
        <v>399</v>
      </c>
      <c r="C47" s="97" t="s">
        <v>400</v>
      </c>
    </row>
    <row r="48" spans="1:3" s="94" customFormat="1" ht="57" thickBot="1">
      <c r="A48" s="95" t="s">
        <v>150</v>
      </c>
      <c r="B48" s="96" t="s">
        <v>401</v>
      </c>
      <c r="C48" s="97" t="s">
        <v>402</v>
      </c>
    </row>
    <row r="49" spans="1:3" s="67" customFormat="1" ht="113.25" thickBot="1">
      <c r="A49" s="95" t="s">
        <v>150</v>
      </c>
      <c r="B49" s="96" t="s">
        <v>403</v>
      </c>
      <c r="C49" s="97" t="s">
        <v>404</v>
      </c>
    </row>
    <row r="50" spans="1:3" s="94" customFormat="1" ht="75.75" thickBot="1">
      <c r="A50" s="95" t="s">
        <v>150</v>
      </c>
      <c r="B50" s="96" t="s">
        <v>405</v>
      </c>
      <c r="C50" s="97" t="s">
        <v>406</v>
      </c>
    </row>
    <row r="51" spans="1:3" s="67" customFormat="1" ht="38.25" thickBot="1">
      <c r="A51" s="95" t="s">
        <v>150</v>
      </c>
      <c r="B51" s="286" t="s">
        <v>9</v>
      </c>
      <c r="C51" s="287" t="s">
        <v>10</v>
      </c>
    </row>
    <row r="52" spans="1:3" s="67" customFormat="1" ht="19.5" thickBot="1">
      <c r="A52" s="95" t="s">
        <v>150</v>
      </c>
      <c r="B52" s="288" t="s">
        <v>411</v>
      </c>
      <c r="C52" s="289" t="s">
        <v>412</v>
      </c>
    </row>
    <row r="53" spans="1:3" s="67" customFormat="1" ht="75.75" thickBot="1">
      <c r="A53" s="95" t="s">
        <v>150</v>
      </c>
      <c r="B53" s="96" t="s">
        <v>407</v>
      </c>
      <c r="C53" s="97" t="s">
        <v>408</v>
      </c>
    </row>
    <row r="54" spans="1:3" s="67" customFormat="1" ht="19.5" thickBot="1">
      <c r="A54" s="95" t="s">
        <v>150</v>
      </c>
      <c r="B54" s="295" t="s">
        <v>423</v>
      </c>
      <c r="C54" s="287" t="s">
        <v>413</v>
      </c>
    </row>
    <row r="55" spans="1:3" s="67" customFormat="1" ht="19.5" thickBot="1">
      <c r="A55" s="95" t="s">
        <v>150</v>
      </c>
      <c r="B55" s="296" t="s">
        <v>347</v>
      </c>
      <c r="C55" s="297" t="s">
        <v>348</v>
      </c>
    </row>
    <row r="56" spans="1:3" ht="63.75" customHeight="1">
      <c r="A56" s="298" t="s">
        <v>11</v>
      </c>
      <c r="B56" s="298"/>
      <c r="C56" s="298"/>
    </row>
    <row r="64" ht="15" customHeight="1"/>
    <row r="72" ht="14.25" customHeight="1"/>
    <row r="73" ht="15" customHeight="1"/>
    <row r="81" ht="15" customHeight="1"/>
    <row r="94" ht="15" customHeight="1"/>
    <row r="96" ht="15" customHeight="1"/>
    <row r="98" ht="15" customHeight="1"/>
    <row r="100" ht="15" customHeight="1"/>
    <row r="102" ht="15" customHeight="1"/>
  </sheetData>
  <sheetProtection formatRows="0" autoFilter="0"/>
  <mergeCells count="8">
    <mergeCell ref="A1:C1"/>
    <mergeCell ref="A2:C2"/>
    <mergeCell ref="A56:C56"/>
    <mergeCell ref="A9:C9"/>
    <mergeCell ref="A3:C3"/>
    <mergeCell ref="A4:C4"/>
    <mergeCell ref="A5:C5"/>
    <mergeCell ref="A8:C8"/>
  </mergeCells>
  <printOptions horizontalCentered="1"/>
  <pageMargins left="0.984251968503937" right="0.3937007874015748" top="0.58" bottom="0.5511811023622047" header="0.23" footer="0.2362204724409449"/>
  <pageSetup blackAndWhite="1" fitToHeight="5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="75" zoomScaleSheetLayoutView="75" zoomScalePageLayoutView="0" workbookViewId="0" topLeftCell="A1">
      <selection activeCell="A1" sqref="A1:C54"/>
    </sheetView>
  </sheetViews>
  <sheetFormatPr defaultColWidth="8.8515625" defaultRowHeight="15"/>
  <cols>
    <col min="1" max="1" width="10.8515625" style="53" customWidth="1"/>
    <col min="2" max="2" width="28.28125" style="53" customWidth="1"/>
    <col min="3" max="3" width="79.57421875" style="53" customWidth="1"/>
    <col min="4" max="16384" width="8.8515625" style="53" customWidth="1"/>
  </cols>
  <sheetData>
    <row r="1" spans="1:6" s="48" customFormat="1" ht="15.75" customHeight="1">
      <c r="A1" s="251" t="s">
        <v>127</v>
      </c>
      <c r="B1" s="251"/>
      <c r="C1" s="251"/>
      <c r="D1" s="62"/>
      <c r="E1" s="62"/>
      <c r="F1" s="62"/>
    </row>
    <row r="2" spans="1:6" s="48" customFormat="1" ht="15.75" customHeight="1">
      <c r="A2" s="251" t="s">
        <v>256</v>
      </c>
      <c r="B2" s="251"/>
      <c r="C2" s="251"/>
      <c r="D2" s="62"/>
      <c r="E2" s="62"/>
      <c r="F2" s="62"/>
    </row>
    <row r="3" spans="1:6" s="48" customFormat="1" ht="15.75" customHeight="1">
      <c r="A3" s="251" t="s">
        <v>440</v>
      </c>
      <c r="B3" s="251"/>
      <c r="C3" s="251"/>
      <c r="D3" s="62"/>
      <c r="E3" s="62"/>
      <c r="F3" s="62"/>
    </row>
    <row r="4" spans="1:6" s="49" customFormat="1" ht="16.5" customHeight="1">
      <c r="A4" s="252" t="s">
        <v>257</v>
      </c>
      <c r="B4" s="252"/>
      <c r="C4" s="252"/>
      <c r="D4" s="63"/>
      <c r="E4" s="63"/>
      <c r="F4" s="63"/>
    </row>
    <row r="5" spans="1:6" s="49" customFormat="1" ht="16.5" customHeight="1">
      <c r="A5" s="252" t="s">
        <v>191</v>
      </c>
      <c r="B5" s="252"/>
      <c r="C5" s="252"/>
      <c r="D5" s="63"/>
      <c r="E5" s="63"/>
      <c r="F5" s="63"/>
    </row>
    <row r="6" spans="1:3" ht="15">
      <c r="A6" s="99"/>
      <c r="B6" s="299"/>
      <c r="C6" s="300"/>
    </row>
    <row r="7" spans="1:3" ht="15">
      <c r="A7" s="99"/>
      <c r="B7" s="99"/>
      <c r="C7" s="99"/>
    </row>
    <row r="8" spans="1:3" ht="28.5" customHeight="1">
      <c r="A8" s="301" t="s">
        <v>124</v>
      </c>
      <c r="B8" s="301"/>
      <c r="C8" s="301"/>
    </row>
    <row r="9" spans="1:3" ht="21" customHeight="1">
      <c r="A9" s="257" t="s">
        <v>261</v>
      </c>
      <c r="B9" s="257"/>
      <c r="C9" s="257"/>
    </row>
    <row r="10" spans="1:3" ht="18.75">
      <c r="A10" s="99"/>
      <c r="B10" s="259"/>
      <c r="C10" s="99"/>
    </row>
    <row r="11" spans="1:3" ht="15">
      <c r="A11" s="99"/>
      <c r="B11" s="99"/>
      <c r="C11" s="254"/>
    </row>
    <row r="12" spans="1:3" ht="31.5">
      <c r="A12" s="302" t="s">
        <v>125</v>
      </c>
      <c r="B12" s="303" t="s">
        <v>126</v>
      </c>
      <c r="C12" s="304" t="s">
        <v>193</v>
      </c>
    </row>
    <row r="13" spans="1:3" ht="31.5">
      <c r="A13" s="305" t="s">
        <v>150</v>
      </c>
      <c r="B13" s="306"/>
      <c r="C13" s="307" t="s">
        <v>262</v>
      </c>
    </row>
    <row r="14" spans="1:3" s="69" customFormat="1" ht="31.5">
      <c r="A14" s="308" t="s">
        <v>150</v>
      </c>
      <c r="B14" s="309" t="s">
        <v>128</v>
      </c>
      <c r="C14" s="310" t="s">
        <v>129</v>
      </c>
    </row>
    <row r="15" spans="1:3" ht="31.5">
      <c r="A15" s="308" t="s">
        <v>150</v>
      </c>
      <c r="B15" s="309" t="s">
        <v>130</v>
      </c>
      <c r="C15" s="310" t="s">
        <v>133</v>
      </c>
    </row>
    <row r="16" spans="1:3" ht="47.25">
      <c r="A16" s="308" t="s">
        <v>150</v>
      </c>
      <c r="B16" s="311" t="s">
        <v>131</v>
      </c>
      <c r="C16" s="312" t="s">
        <v>132</v>
      </c>
    </row>
    <row r="17" spans="1:3" ht="47.25">
      <c r="A17" s="308" t="s">
        <v>150</v>
      </c>
      <c r="B17" s="311" t="s">
        <v>134</v>
      </c>
      <c r="C17" s="312" t="s">
        <v>135</v>
      </c>
    </row>
    <row r="18" spans="1:3" s="70" customFormat="1" ht="18" customHeight="1">
      <c r="A18" s="308" t="s">
        <v>150</v>
      </c>
      <c r="B18" s="311" t="s">
        <v>136</v>
      </c>
      <c r="C18" s="312" t="s">
        <v>137</v>
      </c>
    </row>
    <row r="19" spans="1:3" ht="18" customHeight="1">
      <c r="A19" s="308" t="s">
        <v>150</v>
      </c>
      <c r="B19" s="311" t="s">
        <v>138</v>
      </c>
      <c r="C19" s="312" t="s">
        <v>139</v>
      </c>
    </row>
    <row r="20" spans="1:3" ht="15">
      <c r="A20" s="99"/>
      <c r="B20" s="99"/>
      <c r="C20" s="99"/>
    </row>
    <row r="21" spans="1:3" ht="15">
      <c r="A21" s="99"/>
      <c r="B21" s="99"/>
      <c r="C21" s="99"/>
    </row>
    <row r="22" spans="1:3" ht="15">
      <c r="A22" s="99"/>
      <c r="B22" s="99"/>
      <c r="C22" s="99"/>
    </row>
    <row r="23" spans="1:3" ht="15">
      <c r="A23" s="99"/>
      <c r="B23" s="99"/>
      <c r="C23" s="99"/>
    </row>
    <row r="24" spans="1:3" ht="15">
      <c r="A24" s="99"/>
      <c r="B24" s="99"/>
      <c r="C24" s="99"/>
    </row>
    <row r="25" spans="1:3" ht="15">
      <c r="A25" s="99"/>
      <c r="B25" s="99"/>
      <c r="C25" s="99"/>
    </row>
    <row r="26" spans="1:3" ht="15">
      <c r="A26" s="99"/>
      <c r="B26" s="99"/>
      <c r="C26" s="99"/>
    </row>
    <row r="27" spans="1:3" ht="15">
      <c r="A27" s="99"/>
      <c r="B27" s="99"/>
      <c r="C27" s="99"/>
    </row>
    <row r="28" spans="1:3" ht="15">
      <c r="A28" s="99"/>
      <c r="B28" s="99"/>
      <c r="C28" s="99"/>
    </row>
    <row r="29" spans="1:3" ht="15">
      <c r="A29" s="99"/>
      <c r="B29" s="99"/>
      <c r="C29" s="99"/>
    </row>
    <row r="30" spans="1:3" ht="15">
      <c r="A30" s="99"/>
      <c r="B30" s="99"/>
      <c r="C30" s="99"/>
    </row>
    <row r="31" spans="1:3" ht="15">
      <c r="A31" s="99"/>
      <c r="B31" s="99"/>
      <c r="C31" s="99"/>
    </row>
    <row r="32" spans="1:3" ht="15">
      <c r="A32" s="99"/>
      <c r="B32" s="99"/>
      <c r="C32" s="99"/>
    </row>
    <row r="33" spans="1:3" ht="15">
      <c r="A33" s="99"/>
      <c r="B33" s="99"/>
      <c r="C33" s="99"/>
    </row>
    <row r="34" spans="1:3" ht="15">
      <c r="A34" s="99"/>
      <c r="B34" s="99"/>
      <c r="C34" s="99"/>
    </row>
    <row r="35" spans="1:3" ht="15">
      <c r="A35" s="99"/>
      <c r="B35" s="99"/>
      <c r="C35" s="99"/>
    </row>
    <row r="36" spans="1:3" ht="15">
      <c r="A36" s="99"/>
      <c r="B36" s="99"/>
      <c r="C36" s="99"/>
    </row>
    <row r="37" spans="1:3" ht="15">
      <c r="A37" s="99"/>
      <c r="B37" s="99"/>
      <c r="C37" s="99"/>
    </row>
    <row r="38" spans="1:3" ht="15">
      <c r="A38" s="99"/>
      <c r="B38" s="99"/>
      <c r="C38" s="99"/>
    </row>
    <row r="39" spans="1:3" ht="15">
      <c r="A39" s="99"/>
      <c r="B39" s="99"/>
      <c r="C39" s="99"/>
    </row>
    <row r="40" spans="1:3" ht="15">
      <c r="A40" s="99"/>
      <c r="B40" s="99"/>
      <c r="C40" s="99"/>
    </row>
    <row r="41" spans="1:3" ht="15">
      <c r="A41" s="99"/>
      <c r="B41" s="99"/>
      <c r="C41" s="99"/>
    </row>
    <row r="42" spans="1:3" ht="15">
      <c r="A42" s="99"/>
      <c r="B42" s="99"/>
      <c r="C42" s="99"/>
    </row>
    <row r="43" spans="1:3" ht="15">
      <c r="A43" s="99"/>
      <c r="B43" s="99"/>
      <c r="C43" s="99"/>
    </row>
    <row r="44" spans="1:3" ht="15">
      <c r="A44" s="99"/>
      <c r="B44" s="99"/>
      <c r="C44" s="99"/>
    </row>
    <row r="45" spans="1:3" ht="15">
      <c r="A45" s="99"/>
      <c r="B45" s="99"/>
      <c r="C45" s="99"/>
    </row>
    <row r="46" spans="1:3" ht="15">
      <c r="A46" s="99"/>
      <c r="B46" s="99"/>
      <c r="C46" s="99"/>
    </row>
    <row r="47" spans="1:3" ht="15">
      <c r="A47" s="99"/>
      <c r="B47" s="99"/>
      <c r="C47" s="99"/>
    </row>
    <row r="48" spans="1:3" ht="15">
      <c r="A48" s="99"/>
      <c r="B48" s="99"/>
      <c r="C48" s="99"/>
    </row>
    <row r="49" spans="1:3" ht="15">
      <c r="A49" s="99"/>
      <c r="B49" s="99"/>
      <c r="C49" s="99"/>
    </row>
    <row r="50" spans="1:3" ht="15">
      <c r="A50" s="99"/>
      <c r="B50" s="99"/>
      <c r="C50" s="99"/>
    </row>
    <row r="51" spans="1:3" ht="15">
      <c r="A51" s="99"/>
      <c r="B51" s="99"/>
      <c r="C51" s="99"/>
    </row>
    <row r="52" spans="1:3" ht="15">
      <c r="A52" s="99"/>
      <c r="B52" s="99"/>
      <c r="C52" s="99"/>
    </row>
    <row r="53" spans="1:3" ht="15">
      <c r="A53" s="99"/>
      <c r="B53" s="99"/>
      <c r="C53" s="99"/>
    </row>
    <row r="54" spans="1:3" ht="15">
      <c r="A54" s="99"/>
      <c r="B54" s="99"/>
      <c r="C54" s="99"/>
    </row>
  </sheetData>
  <sheetProtection formatRows="0" autoFilter="0"/>
  <mergeCells count="8">
    <mergeCell ref="A5:C5"/>
    <mergeCell ref="A8:C8"/>
    <mergeCell ref="A9:C9"/>
    <mergeCell ref="A1:C1"/>
    <mergeCell ref="A2:C2"/>
    <mergeCell ref="A3:C3"/>
    <mergeCell ref="A4:C4"/>
    <mergeCell ref="B6:C6"/>
  </mergeCells>
  <printOptions horizontalCentered="1"/>
  <pageMargins left="0.44" right="0.2" top="0.7480314960629921" bottom="0.7480314960629921" header="0.31496062992125984" footer="0.31496062992125984"/>
  <pageSetup blackAndWhite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3"/>
  <sheetViews>
    <sheetView view="pageBreakPreview" zoomScale="80" zoomScaleSheetLayoutView="80" zoomScalePageLayoutView="0" workbookViewId="0" topLeftCell="A1">
      <selection activeCell="A1" sqref="A1:C134"/>
    </sheetView>
  </sheetViews>
  <sheetFormatPr defaultColWidth="8.8515625" defaultRowHeight="15"/>
  <cols>
    <col min="1" max="1" width="35.8515625" style="52" customWidth="1"/>
    <col min="2" max="2" width="86.7109375" style="54" customWidth="1"/>
    <col min="3" max="3" width="18.57421875" style="55" customWidth="1"/>
    <col min="4" max="16384" width="8.8515625" style="53" customWidth="1"/>
  </cols>
  <sheetData>
    <row r="1" spans="1:6" s="48" customFormat="1" ht="15.75" customHeight="1">
      <c r="A1" s="251" t="s">
        <v>119</v>
      </c>
      <c r="B1" s="251"/>
      <c r="C1" s="251"/>
      <c r="D1" s="62"/>
      <c r="E1" s="62"/>
      <c r="F1" s="62"/>
    </row>
    <row r="2" spans="1:6" s="48" customFormat="1" ht="15.75" customHeight="1">
      <c r="A2" s="251" t="s">
        <v>256</v>
      </c>
      <c r="B2" s="251"/>
      <c r="C2" s="251"/>
      <c r="D2" s="62"/>
      <c r="E2" s="62"/>
      <c r="F2" s="62"/>
    </row>
    <row r="3" spans="1:6" s="48" customFormat="1" ht="15.75" customHeight="1">
      <c r="A3" s="251" t="s">
        <v>439</v>
      </c>
      <c r="B3" s="251"/>
      <c r="C3" s="251"/>
      <c r="D3" s="62"/>
      <c r="E3" s="62"/>
      <c r="F3" s="62"/>
    </row>
    <row r="4" spans="1:6" s="49" customFormat="1" ht="16.5" customHeight="1">
      <c r="A4" s="252" t="s">
        <v>294</v>
      </c>
      <c r="B4" s="252"/>
      <c r="C4" s="252"/>
      <c r="D4" s="63"/>
      <c r="E4" s="63"/>
      <c r="F4" s="63"/>
    </row>
    <row r="5" spans="1:6" s="49" customFormat="1" ht="16.5" customHeight="1">
      <c r="A5" s="252" t="s">
        <v>191</v>
      </c>
      <c r="B5" s="252"/>
      <c r="C5" s="252"/>
      <c r="D5" s="63"/>
      <c r="E5" s="63"/>
      <c r="F5" s="63"/>
    </row>
    <row r="6" spans="1:3" ht="15.75">
      <c r="A6" s="313"/>
      <c r="B6" s="313"/>
      <c r="C6" s="313"/>
    </row>
    <row r="7" spans="1:3" ht="15.75">
      <c r="A7" s="253"/>
      <c r="B7" s="313"/>
      <c r="C7" s="313"/>
    </row>
    <row r="8" spans="1:4" ht="15.75">
      <c r="A8" s="253"/>
      <c r="B8" s="314"/>
      <c r="C8" s="315"/>
      <c r="D8" s="56"/>
    </row>
    <row r="9" spans="1:4" s="57" customFormat="1" ht="17.25">
      <c r="A9" s="316" t="s">
        <v>295</v>
      </c>
      <c r="B9" s="316"/>
      <c r="C9" s="316"/>
      <c r="D9" s="58"/>
    </row>
    <row r="10" spans="1:3" s="57" customFormat="1" ht="17.25">
      <c r="A10" s="317" t="s">
        <v>118</v>
      </c>
      <c r="B10" s="317"/>
      <c r="C10" s="317"/>
    </row>
    <row r="11" spans="1:3" ht="15.75">
      <c r="A11" s="253"/>
      <c r="B11" s="314"/>
      <c r="C11" s="315" t="s">
        <v>260</v>
      </c>
    </row>
    <row r="12" spans="1:3" s="59" customFormat="1" ht="88.5" customHeight="1">
      <c r="A12" s="318" t="s">
        <v>243</v>
      </c>
      <c r="B12" s="319" t="s">
        <v>244</v>
      </c>
      <c r="C12" s="320" t="s">
        <v>117</v>
      </c>
    </row>
    <row r="13" spans="1:5" ht="18.75" customHeight="1">
      <c r="A13" s="247" t="s">
        <v>120</v>
      </c>
      <c r="B13" s="248"/>
      <c r="C13" s="92">
        <f>C14+C46</f>
        <v>7732599</v>
      </c>
      <c r="D13" s="53">
        <v>304540</v>
      </c>
      <c r="E13" s="245" t="s">
        <v>427</v>
      </c>
    </row>
    <row r="14" spans="1:3" ht="17.25" customHeight="1">
      <c r="A14" s="100" t="s">
        <v>87</v>
      </c>
      <c r="B14" s="101" t="s">
        <v>245</v>
      </c>
      <c r="C14" s="92">
        <f>+C15+C18+C24+C27+C35</f>
        <v>7147389</v>
      </c>
    </row>
    <row r="15" spans="1:3" ht="18.75">
      <c r="A15" s="100" t="s">
        <v>246</v>
      </c>
      <c r="B15" s="101" t="s">
        <v>247</v>
      </c>
      <c r="C15" s="92">
        <f>C16</f>
        <v>3393992</v>
      </c>
    </row>
    <row r="16" spans="1:3" ht="18.75">
      <c r="A16" s="102" t="s">
        <v>248</v>
      </c>
      <c r="B16" s="103" t="s">
        <v>249</v>
      </c>
      <c r="C16" s="91">
        <f>C17</f>
        <v>3393992</v>
      </c>
    </row>
    <row r="17" spans="1:3" ht="72" customHeight="1">
      <c r="A17" s="102" t="s">
        <v>250</v>
      </c>
      <c r="B17" s="103" t="s">
        <v>88</v>
      </c>
      <c r="C17" s="90">
        <v>3393992</v>
      </c>
    </row>
    <row r="18" spans="1:3" s="85" customFormat="1" ht="45.75" customHeight="1">
      <c r="A18" s="104" t="s">
        <v>269</v>
      </c>
      <c r="B18" s="105" t="s">
        <v>263</v>
      </c>
      <c r="C18" s="90">
        <f>C19</f>
        <v>1456287</v>
      </c>
    </row>
    <row r="19" spans="1:4" s="86" customFormat="1" ht="41.25" customHeight="1">
      <c r="A19" s="104" t="s">
        <v>270</v>
      </c>
      <c r="B19" s="105" t="s">
        <v>264</v>
      </c>
      <c r="C19" s="90">
        <f>C20+C21+C22+C23</f>
        <v>1456287</v>
      </c>
      <c r="D19" s="86">
        <v>1456287</v>
      </c>
    </row>
    <row r="20" spans="1:4" ht="72" customHeight="1">
      <c r="A20" s="104" t="s">
        <v>271</v>
      </c>
      <c r="B20" s="105" t="s">
        <v>265</v>
      </c>
      <c r="C20" s="90">
        <v>470258</v>
      </c>
      <c r="D20" s="53">
        <v>470258</v>
      </c>
    </row>
    <row r="21" spans="1:4" ht="95.25" customHeight="1">
      <c r="A21" s="104" t="s">
        <v>272</v>
      </c>
      <c r="B21" s="105" t="s">
        <v>266</v>
      </c>
      <c r="C21" s="90">
        <v>15925</v>
      </c>
      <c r="D21" s="53">
        <v>15925</v>
      </c>
    </row>
    <row r="22" spans="1:4" ht="72" customHeight="1">
      <c r="A22" s="104" t="s">
        <v>273</v>
      </c>
      <c r="B22" s="105" t="s">
        <v>267</v>
      </c>
      <c r="C22" s="90">
        <v>970064</v>
      </c>
      <c r="D22" s="53">
        <v>970064</v>
      </c>
    </row>
    <row r="23" spans="1:4" ht="72" customHeight="1">
      <c r="A23" s="104" t="s">
        <v>274</v>
      </c>
      <c r="B23" s="105" t="s">
        <v>268</v>
      </c>
      <c r="C23" s="90">
        <v>40</v>
      </c>
      <c r="D23" s="53">
        <v>40</v>
      </c>
    </row>
    <row r="24" spans="1:3" s="85" customFormat="1" ht="28.5" customHeight="1">
      <c r="A24" s="106" t="s">
        <v>277</v>
      </c>
      <c r="B24" s="105" t="s">
        <v>275</v>
      </c>
      <c r="C24" s="90">
        <f>C25</f>
        <v>232</v>
      </c>
    </row>
    <row r="25" spans="1:3" s="86" customFormat="1" ht="28.5" customHeight="1">
      <c r="A25" s="106" t="s">
        <v>278</v>
      </c>
      <c r="B25" s="105" t="s">
        <v>276</v>
      </c>
      <c r="C25" s="90">
        <f>C26</f>
        <v>232</v>
      </c>
    </row>
    <row r="26" spans="1:4" ht="26.25" customHeight="1">
      <c r="A26" s="106" t="s">
        <v>279</v>
      </c>
      <c r="B26" s="105" t="s">
        <v>276</v>
      </c>
      <c r="C26" s="90">
        <v>232</v>
      </c>
      <c r="D26" s="53">
        <v>232</v>
      </c>
    </row>
    <row r="27" spans="1:3" s="60" customFormat="1" ht="18.75">
      <c r="A27" s="100" t="s">
        <v>89</v>
      </c>
      <c r="B27" s="101" t="s">
        <v>90</v>
      </c>
      <c r="C27" s="92">
        <f>C28+C30</f>
        <v>1404967</v>
      </c>
    </row>
    <row r="28" spans="1:3" s="60" customFormat="1" ht="18.75">
      <c r="A28" s="102" t="s">
        <v>91</v>
      </c>
      <c r="B28" s="103" t="s">
        <v>92</v>
      </c>
      <c r="C28" s="91">
        <f>C29</f>
        <v>358032</v>
      </c>
    </row>
    <row r="29" spans="1:3" ht="58.5" customHeight="1">
      <c r="A29" s="102" t="s">
        <v>93</v>
      </c>
      <c r="B29" s="103" t="s">
        <v>94</v>
      </c>
      <c r="C29" s="91">
        <v>358032</v>
      </c>
    </row>
    <row r="30" spans="1:3" ht="17.25" customHeight="1">
      <c r="A30" s="102" t="s">
        <v>95</v>
      </c>
      <c r="B30" s="103" t="s">
        <v>96</v>
      </c>
      <c r="C30" s="91">
        <f>C31+C33</f>
        <v>1046935</v>
      </c>
    </row>
    <row r="31" spans="1:3" ht="56.25">
      <c r="A31" s="102" t="s">
        <v>97</v>
      </c>
      <c r="B31" s="103" t="s">
        <v>98</v>
      </c>
      <c r="C31" s="91">
        <f>C32</f>
        <v>93099</v>
      </c>
    </row>
    <row r="32" spans="1:3" ht="75">
      <c r="A32" s="102" t="s">
        <v>99</v>
      </c>
      <c r="B32" s="103" t="s">
        <v>100</v>
      </c>
      <c r="C32" s="91">
        <v>93099</v>
      </c>
    </row>
    <row r="33" spans="1:3" ht="56.25">
      <c r="A33" s="102" t="s">
        <v>101</v>
      </c>
      <c r="B33" s="103" t="s">
        <v>102</v>
      </c>
      <c r="C33" s="91">
        <f>C34</f>
        <v>953836</v>
      </c>
    </row>
    <row r="34" spans="1:3" ht="75">
      <c r="A34" s="102" t="s">
        <v>103</v>
      </c>
      <c r="B34" s="103" t="s">
        <v>104</v>
      </c>
      <c r="C34" s="91">
        <v>953836</v>
      </c>
    </row>
    <row r="35" spans="1:3" ht="56.25">
      <c r="A35" s="100" t="s">
        <v>251</v>
      </c>
      <c r="B35" s="101" t="s">
        <v>105</v>
      </c>
      <c r="C35" s="92">
        <f>C36+C43</f>
        <v>891911</v>
      </c>
    </row>
    <row r="36" spans="1:3" ht="93.75">
      <c r="A36" s="102" t="s">
        <v>252</v>
      </c>
      <c r="B36" s="107" t="s">
        <v>106</v>
      </c>
      <c r="C36" s="91">
        <f>C39+C41+C37</f>
        <v>861704</v>
      </c>
    </row>
    <row r="37" spans="1:3" ht="75">
      <c r="A37" s="321" t="s">
        <v>434</v>
      </c>
      <c r="B37" s="105" t="s">
        <v>433</v>
      </c>
      <c r="C37" s="91">
        <v>302047</v>
      </c>
    </row>
    <row r="38" spans="1:4" ht="93.75">
      <c r="A38" s="102" t="s">
        <v>426</v>
      </c>
      <c r="B38" s="107" t="s">
        <v>435</v>
      </c>
      <c r="C38" s="91">
        <v>302047</v>
      </c>
      <c r="D38" s="53">
        <v>302047</v>
      </c>
    </row>
    <row r="39" spans="1:3" s="88" customFormat="1" ht="93.75">
      <c r="A39" s="102" t="s">
        <v>282</v>
      </c>
      <c r="B39" s="105" t="s">
        <v>280</v>
      </c>
      <c r="C39" s="91">
        <f>C40</f>
        <v>7200</v>
      </c>
    </row>
    <row r="40" spans="1:4" ht="75">
      <c r="A40" s="102" t="s">
        <v>283</v>
      </c>
      <c r="B40" s="105" t="s">
        <v>281</v>
      </c>
      <c r="C40" s="91">
        <v>7200</v>
      </c>
      <c r="D40" s="53">
        <v>7200</v>
      </c>
    </row>
    <row r="41" spans="1:3" s="88" customFormat="1" ht="93.75">
      <c r="A41" s="104" t="s">
        <v>286</v>
      </c>
      <c r="B41" s="105" t="s">
        <v>284</v>
      </c>
      <c r="C41" s="91">
        <f>C42</f>
        <v>552457</v>
      </c>
    </row>
    <row r="42" spans="1:3" ht="76.5" customHeight="1">
      <c r="A42" s="104" t="s">
        <v>287</v>
      </c>
      <c r="B42" s="105" t="s">
        <v>285</v>
      </c>
      <c r="C42" s="91">
        <v>552457</v>
      </c>
    </row>
    <row r="43" spans="1:3" s="87" customFormat="1" ht="93.75">
      <c r="A43" s="104" t="s">
        <v>291</v>
      </c>
      <c r="B43" s="105" t="s">
        <v>288</v>
      </c>
      <c r="C43" s="91">
        <f>C44</f>
        <v>30207</v>
      </c>
    </row>
    <row r="44" spans="1:3" s="89" customFormat="1" ht="93.75">
      <c r="A44" s="104" t="s">
        <v>292</v>
      </c>
      <c r="B44" s="105" t="s">
        <v>289</v>
      </c>
      <c r="C44" s="91">
        <f>C45</f>
        <v>30207</v>
      </c>
    </row>
    <row r="45" spans="1:3" ht="75">
      <c r="A45" s="104" t="s">
        <v>293</v>
      </c>
      <c r="B45" s="105" t="s">
        <v>290</v>
      </c>
      <c r="C45" s="91">
        <v>30207</v>
      </c>
    </row>
    <row r="46" spans="1:3" ht="18.75">
      <c r="A46" s="100" t="s">
        <v>83</v>
      </c>
      <c r="B46" s="108" t="s">
        <v>107</v>
      </c>
      <c r="C46" s="109">
        <f>C47</f>
        <v>585210</v>
      </c>
    </row>
    <row r="47" spans="1:3" ht="37.5">
      <c r="A47" s="100" t="s">
        <v>84</v>
      </c>
      <c r="B47" s="101" t="s">
        <v>108</v>
      </c>
      <c r="C47" s="109">
        <f>C48</f>
        <v>585210</v>
      </c>
    </row>
    <row r="48" spans="1:3" ht="47.25" customHeight="1">
      <c r="A48" s="100" t="s">
        <v>85</v>
      </c>
      <c r="B48" s="101" t="s">
        <v>109</v>
      </c>
      <c r="C48" s="109">
        <f>C49+C51</f>
        <v>585210</v>
      </c>
    </row>
    <row r="49" spans="1:3" ht="18.75">
      <c r="A49" s="102" t="s">
        <v>86</v>
      </c>
      <c r="B49" s="103" t="s">
        <v>110</v>
      </c>
      <c r="C49" s="93">
        <f>C50</f>
        <v>585210</v>
      </c>
    </row>
    <row r="50" spans="1:3" ht="37.5">
      <c r="A50" s="102" t="s">
        <v>111</v>
      </c>
      <c r="B50" s="103" t="s">
        <v>112</v>
      </c>
      <c r="C50" s="93">
        <v>585210</v>
      </c>
    </row>
    <row r="51" spans="1:3" ht="37.5">
      <c r="A51" s="102" t="s">
        <v>113</v>
      </c>
      <c r="B51" s="103" t="s">
        <v>114</v>
      </c>
      <c r="C51" s="93">
        <f>C52</f>
        <v>0</v>
      </c>
    </row>
    <row r="52" spans="1:3" ht="37.5">
      <c r="A52" s="102" t="s">
        <v>115</v>
      </c>
      <c r="B52" s="103" t="s">
        <v>116</v>
      </c>
      <c r="C52" s="93"/>
    </row>
    <row r="53" spans="1:3" ht="15.75">
      <c r="A53" s="253"/>
      <c r="B53" s="314"/>
      <c r="C53" s="315"/>
    </row>
    <row r="54" spans="1:3" ht="18.75">
      <c r="A54" s="258"/>
      <c r="B54" s="322"/>
      <c r="C54" s="323"/>
    </row>
    <row r="55" spans="1:3" ht="18.75">
      <c r="A55" s="258"/>
      <c r="B55" s="322"/>
      <c r="C55" s="323"/>
    </row>
    <row r="56" spans="1:3" ht="18.75">
      <c r="A56" s="258"/>
      <c r="B56" s="322"/>
      <c r="C56" s="323"/>
    </row>
    <row r="57" spans="1:3" ht="18.75">
      <c r="A57" s="258"/>
      <c r="B57" s="322"/>
      <c r="C57" s="323"/>
    </row>
    <row r="58" spans="1:3" ht="18.75">
      <c r="A58" s="258"/>
      <c r="B58" s="322"/>
      <c r="C58" s="323"/>
    </row>
    <row r="59" spans="1:3" ht="18.75">
      <c r="A59" s="258"/>
      <c r="B59" s="322"/>
      <c r="C59" s="323"/>
    </row>
    <row r="60" spans="1:3" ht="18.75">
      <c r="A60" s="258"/>
      <c r="B60" s="322"/>
      <c r="C60" s="323"/>
    </row>
    <row r="61" spans="1:3" ht="18.75">
      <c r="A61" s="258"/>
      <c r="B61" s="322"/>
      <c r="C61" s="323"/>
    </row>
    <row r="62" spans="1:3" ht="18.75">
      <c r="A62" s="258"/>
      <c r="B62" s="322"/>
      <c r="C62" s="323"/>
    </row>
    <row r="63" spans="1:3" ht="18.75">
      <c r="A63" s="258"/>
      <c r="B63" s="322"/>
      <c r="C63" s="323"/>
    </row>
    <row r="64" spans="1:3" ht="18.75">
      <c r="A64" s="258"/>
      <c r="B64" s="322"/>
      <c r="C64" s="323"/>
    </row>
    <row r="65" spans="1:3" ht="18.75">
      <c r="A65" s="258"/>
      <c r="B65" s="322"/>
      <c r="C65" s="323"/>
    </row>
    <row r="66" spans="1:3" ht="18.75">
      <c r="A66" s="258"/>
      <c r="B66" s="322"/>
      <c r="C66" s="323"/>
    </row>
    <row r="67" spans="1:3" ht="18.75">
      <c r="A67" s="258"/>
      <c r="B67" s="322"/>
      <c r="C67" s="323"/>
    </row>
    <row r="68" spans="1:3" ht="18.75">
      <c r="A68" s="258"/>
      <c r="B68" s="322"/>
      <c r="C68" s="323"/>
    </row>
    <row r="69" spans="1:3" ht="18.75">
      <c r="A69" s="258"/>
      <c r="B69" s="322"/>
      <c r="C69" s="323"/>
    </row>
    <row r="70" spans="1:3" ht="18.75">
      <c r="A70" s="258"/>
      <c r="B70" s="322"/>
      <c r="C70" s="323"/>
    </row>
    <row r="71" spans="1:3" ht="18.75">
      <c r="A71" s="258"/>
      <c r="B71" s="322"/>
      <c r="C71" s="323"/>
    </row>
    <row r="72" spans="1:3" ht="18.75">
      <c r="A72" s="258"/>
      <c r="B72" s="322"/>
      <c r="C72" s="323"/>
    </row>
    <row r="73" spans="1:3" ht="18.75">
      <c r="A73" s="258"/>
      <c r="B73" s="322"/>
      <c r="C73" s="323"/>
    </row>
    <row r="74" spans="1:3" ht="18.75">
      <c r="A74" s="258"/>
      <c r="B74" s="322"/>
      <c r="C74" s="323"/>
    </row>
    <row r="75" spans="1:3" ht="18.75">
      <c r="A75" s="258"/>
      <c r="B75" s="322"/>
      <c r="C75" s="323"/>
    </row>
    <row r="76" spans="1:3" ht="18.75">
      <c r="A76" s="258"/>
      <c r="B76" s="322"/>
      <c r="C76" s="323"/>
    </row>
    <row r="77" spans="1:3" ht="18.75">
      <c r="A77" s="258"/>
      <c r="B77" s="322"/>
      <c r="C77" s="323"/>
    </row>
    <row r="78" spans="1:3" ht="18.75">
      <c r="A78" s="258"/>
      <c r="B78" s="322"/>
      <c r="C78" s="323"/>
    </row>
    <row r="79" spans="1:3" ht="18.75">
      <c r="A79" s="258"/>
      <c r="B79" s="322"/>
      <c r="C79" s="323"/>
    </row>
    <row r="80" spans="1:3" ht="18.75">
      <c r="A80" s="258"/>
      <c r="B80" s="322"/>
      <c r="C80" s="323"/>
    </row>
    <row r="81" spans="1:3" ht="18.75">
      <c r="A81" s="258"/>
      <c r="B81" s="322"/>
      <c r="C81" s="323"/>
    </row>
    <row r="82" spans="1:3" ht="18.75">
      <c r="A82" s="258"/>
      <c r="B82" s="322"/>
      <c r="C82" s="323"/>
    </row>
    <row r="83" spans="1:3" ht="18.75">
      <c r="A83" s="258"/>
      <c r="B83" s="322"/>
      <c r="C83" s="323"/>
    </row>
    <row r="84" spans="1:3" ht="18.75">
      <c r="A84" s="258"/>
      <c r="B84" s="322"/>
      <c r="C84" s="323"/>
    </row>
    <row r="85" spans="1:3" ht="18.75">
      <c r="A85" s="258"/>
      <c r="B85" s="322"/>
      <c r="C85" s="323"/>
    </row>
    <row r="86" spans="1:3" ht="18.75">
      <c r="A86" s="258"/>
      <c r="B86" s="322"/>
      <c r="C86" s="323"/>
    </row>
    <row r="87" spans="1:3" ht="18.75">
      <c r="A87" s="258"/>
      <c r="B87" s="322"/>
      <c r="C87" s="323"/>
    </row>
    <row r="88" spans="1:3" ht="18.75">
      <c r="A88" s="258"/>
      <c r="B88" s="322"/>
      <c r="C88" s="323"/>
    </row>
    <row r="89" spans="1:3" ht="18.75">
      <c r="A89" s="258"/>
      <c r="B89" s="322"/>
      <c r="C89" s="323"/>
    </row>
    <row r="90" spans="1:3" ht="18.75">
      <c r="A90" s="258"/>
      <c r="B90" s="322"/>
      <c r="C90" s="323"/>
    </row>
    <row r="91" spans="1:3" ht="18.75">
      <c r="A91" s="258"/>
      <c r="B91" s="322"/>
      <c r="C91" s="323"/>
    </row>
    <row r="92" spans="1:3" ht="18.75">
      <c r="A92" s="258"/>
      <c r="B92" s="322"/>
      <c r="C92" s="323"/>
    </row>
    <row r="93" spans="1:3" ht="18.75">
      <c r="A93" s="258"/>
      <c r="B93" s="322"/>
      <c r="C93" s="323"/>
    </row>
    <row r="94" spans="1:3" ht="18.75">
      <c r="A94" s="258"/>
      <c r="B94" s="322"/>
      <c r="C94" s="323"/>
    </row>
    <row r="95" spans="1:3" ht="18.75">
      <c r="A95" s="258"/>
      <c r="B95" s="322"/>
      <c r="C95" s="323"/>
    </row>
    <row r="96" spans="1:3" ht="18.75">
      <c r="A96" s="258"/>
      <c r="B96" s="322"/>
      <c r="C96" s="323"/>
    </row>
    <row r="97" spans="1:3" ht="18.75">
      <c r="A97" s="258"/>
      <c r="B97" s="322"/>
      <c r="C97" s="323"/>
    </row>
    <row r="98" spans="1:3" ht="18.75">
      <c r="A98" s="258"/>
      <c r="B98" s="322"/>
      <c r="C98" s="323"/>
    </row>
    <row r="99" spans="1:3" ht="18.75">
      <c r="A99" s="258"/>
      <c r="B99" s="322"/>
      <c r="C99" s="323"/>
    </row>
    <row r="100" spans="1:3" ht="18.75">
      <c r="A100" s="258"/>
      <c r="B100" s="322"/>
      <c r="C100" s="323"/>
    </row>
    <row r="101" spans="1:3" ht="18.75">
      <c r="A101" s="258"/>
      <c r="B101" s="322"/>
      <c r="C101" s="323"/>
    </row>
    <row r="102" spans="1:3" ht="18.75">
      <c r="A102" s="258"/>
      <c r="B102" s="322"/>
      <c r="C102" s="323"/>
    </row>
    <row r="103" spans="1:3" ht="18.75">
      <c r="A103" s="258"/>
      <c r="B103" s="322"/>
      <c r="C103" s="323"/>
    </row>
    <row r="104" spans="1:3" ht="18.75">
      <c r="A104" s="258"/>
      <c r="B104" s="322"/>
      <c r="C104" s="323"/>
    </row>
    <row r="105" spans="1:3" ht="18.75">
      <c r="A105" s="258"/>
      <c r="B105" s="322"/>
      <c r="C105" s="323"/>
    </row>
    <row r="106" spans="1:3" ht="18.75">
      <c r="A106" s="258"/>
      <c r="B106" s="322"/>
      <c r="C106" s="323"/>
    </row>
    <row r="107" spans="1:3" ht="18.75">
      <c r="A107" s="258"/>
      <c r="B107" s="322"/>
      <c r="C107" s="323"/>
    </row>
    <row r="108" spans="1:3" ht="18.75">
      <c r="A108" s="258"/>
      <c r="B108" s="322"/>
      <c r="C108" s="323"/>
    </row>
    <row r="109" spans="1:3" ht="18.75">
      <c r="A109" s="258"/>
      <c r="B109" s="322"/>
      <c r="C109" s="323"/>
    </row>
    <row r="110" spans="1:3" ht="18.75">
      <c r="A110" s="258"/>
      <c r="B110" s="322"/>
      <c r="C110" s="323"/>
    </row>
    <row r="111" spans="1:3" ht="18.75">
      <c r="A111" s="258"/>
      <c r="B111" s="322"/>
      <c r="C111" s="323"/>
    </row>
    <row r="112" spans="1:3" ht="18.75">
      <c r="A112" s="258"/>
      <c r="B112" s="322"/>
      <c r="C112" s="323"/>
    </row>
    <row r="113" spans="1:3" ht="18.75">
      <c r="A113" s="258"/>
      <c r="B113" s="322"/>
      <c r="C113" s="323"/>
    </row>
    <row r="114" spans="1:3" ht="18.75">
      <c r="A114" s="258"/>
      <c r="B114" s="322"/>
      <c r="C114" s="323"/>
    </row>
    <row r="115" spans="1:3" ht="18.75">
      <c r="A115" s="258"/>
      <c r="B115" s="322"/>
      <c r="C115" s="323"/>
    </row>
    <row r="116" spans="1:3" ht="18.75">
      <c r="A116" s="258"/>
      <c r="B116" s="322"/>
      <c r="C116" s="323"/>
    </row>
    <row r="117" spans="1:3" ht="18.75">
      <c r="A117" s="258"/>
      <c r="B117" s="322"/>
      <c r="C117" s="323"/>
    </row>
    <row r="118" spans="1:3" ht="18.75">
      <c r="A118" s="258"/>
      <c r="B118" s="322"/>
      <c r="C118" s="323"/>
    </row>
    <row r="119" spans="1:3" ht="18.75">
      <c r="A119" s="258"/>
      <c r="B119" s="322"/>
      <c r="C119" s="323"/>
    </row>
    <row r="120" spans="1:3" ht="18.75">
      <c r="A120" s="258"/>
      <c r="B120" s="322"/>
      <c r="C120" s="323"/>
    </row>
    <row r="121" spans="1:3" ht="18.75">
      <c r="A121" s="258"/>
      <c r="B121" s="322"/>
      <c r="C121" s="323"/>
    </row>
    <row r="122" spans="1:3" ht="18.75">
      <c r="A122" s="258"/>
      <c r="B122" s="322"/>
      <c r="C122" s="323"/>
    </row>
    <row r="123" spans="1:3" ht="18.75">
      <c r="A123" s="258"/>
      <c r="B123" s="322"/>
      <c r="C123" s="323"/>
    </row>
    <row r="124" spans="1:3" ht="18.75">
      <c r="A124" s="258"/>
      <c r="B124" s="322"/>
      <c r="C124" s="323"/>
    </row>
    <row r="125" spans="1:3" ht="18.75">
      <c r="A125" s="258"/>
      <c r="B125" s="322"/>
      <c r="C125" s="323"/>
    </row>
    <row r="126" spans="1:3" ht="18.75">
      <c r="A126" s="258"/>
      <c r="B126" s="322"/>
      <c r="C126" s="323"/>
    </row>
    <row r="127" spans="1:3" ht="18.75">
      <c r="A127" s="258"/>
      <c r="B127" s="322"/>
      <c r="C127" s="323"/>
    </row>
    <row r="128" spans="1:3" ht="18.75">
      <c r="A128" s="258"/>
      <c r="B128" s="322"/>
      <c r="C128" s="323"/>
    </row>
    <row r="129" spans="1:3" ht="18.75">
      <c r="A129" s="258"/>
      <c r="B129" s="322"/>
      <c r="C129" s="323"/>
    </row>
    <row r="130" spans="1:3" ht="18.75">
      <c r="A130" s="258"/>
      <c r="B130" s="322"/>
      <c r="C130" s="323"/>
    </row>
    <row r="131" spans="1:3" ht="18.75">
      <c r="A131" s="258"/>
      <c r="B131" s="322"/>
      <c r="C131" s="323"/>
    </row>
    <row r="132" spans="1:3" ht="18.75">
      <c r="A132" s="258"/>
      <c r="B132" s="322"/>
      <c r="C132" s="323"/>
    </row>
    <row r="133" spans="1:3" ht="18.75">
      <c r="A133" s="258"/>
      <c r="B133" s="322"/>
      <c r="C133" s="323"/>
    </row>
    <row r="134" spans="1:3" ht="18.75">
      <c r="A134" s="258"/>
      <c r="B134" s="322"/>
      <c r="C134" s="323"/>
    </row>
    <row r="135" spans="1:3" ht="18.75">
      <c r="A135" s="64"/>
      <c r="B135" s="65"/>
      <c r="C135" s="66"/>
    </row>
    <row r="136" spans="1:3" ht="18.75">
      <c r="A136" s="64"/>
      <c r="B136" s="65"/>
      <c r="C136" s="66"/>
    </row>
    <row r="137" spans="1:3" ht="18.75">
      <c r="A137" s="64"/>
      <c r="B137" s="65"/>
      <c r="C137" s="66"/>
    </row>
    <row r="138" spans="1:3" ht="18.75">
      <c r="A138" s="64"/>
      <c r="B138" s="65"/>
      <c r="C138" s="66"/>
    </row>
    <row r="139" spans="1:3" ht="18.75">
      <c r="A139" s="64"/>
      <c r="B139" s="65"/>
      <c r="C139" s="66"/>
    </row>
    <row r="140" spans="1:3" ht="18.75">
      <c r="A140" s="64"/>
      <c r="B140" s="65"/>
      <c r="C140" s="66"/>
    </row>
    <row r="141" spans="1:3" ht="18.75">
      <c r="A141" s="64"/>
      <c r="B141" s="65"/>
      <c r="C141" s="66"/>
    </row>
    <row r="142" spans="1:3" ht="18.75">
      <c r="A142" s="64"/>
      <c r="B142" s="65"/>
      <c r="C142" s="66"/>
    </row>
    <row r="143" spans="1:3" ht="18.75">
      <c r="A143" s="64"/>
      <c r="B143" s="65"/>
      <c r="C143" s="66"/>
    </row>
    <row r="144" spans="1:3" ht="18.75">
      <c r="A144" s="64"/>
      <c r="B144" s="65"/>
      <c r="C144" s="66"/>
    </row>
    <row r="145" spans="1:3" ht="18.75">
      <c r="A145" s="64"/>
      <c r="B145" s="65"/>
      <c r="C145" s="66"/>
    </row>
    <row r="146" spans="1:3" ht="18.75">
      <c r="A146" s="64"/>
      <c r="B146" s="65"/>
      <c r="C146" s="66"/>
    </row>
    <row r="147" spans="1:3" ht="18.75">
      <c r="A147" s="64"/>
      <c r="B147" s="65"/>
      <c r="C147" s="66"/>
    </row>
    <row r="148" spans="1:3" ht="18.75">
      <c r="A148" s="64"/>
      <c r="B148" s="65"/>
      <c r="C148" s="66"/>
    </row>
    <row r="149" spans="1:3" ht="18.75">
      <c r="A149" s="64"/>
      <c r="B149" s="65"/>
      <c r="C149" s="66"/>
    </row>
    <row r="150" spans="1:3" ht="18.75">
      <c r="A150" s="64"/>
      <c r="B150" s="65"/>
      <c r="C150" s="66"/>
    </row>
    <row r="151" spans="1:3" ht="18.75">
      <c r="A151" s="64"/>
      <c r="B151" s="65"/>
      <c r="C151" s="66"/>
    </row>
    <row r="152" spans="1:3" ht="18.75">
      <c r="A152" s="64"/>
      <c r="B152" s="65"/>
      <c r="C152" s="66"/>
    </row>
    <row r="153" spans="1:3" ht="18.75">
      <c r="A153" s="64"/>
      <c r="B153" s="65"/>
      <c r="C153" s="66"/>
    </row>
    <row r="154" spans="1:3" ht="18.75">
      <c r="A154" s="64"/>
      <c r="B154" s="65"/>
      <c r="C154" s="66"/>
    </row>
    <row r="155" spans="1:3" ht="18.75">
      <c r="A155" s="64"/>
      <c r="B155" s="65"/>
      <c r="C155" s="66"/>
    </row>
    <row r="156" spans="1:3" ht="18.75">
      <c r="A156" s="64"/>
      <c r="B156" s="65"/>
      <c r="C156" s="66"/>
    </row>
    <row r="157" spans="1:3" ht="18.75">
      <c r="A157" s="64"/>
      <c r="B157" s="65"/>
      <c r="C157" s="66"/>
    </row>
    <row r="158" spans="1:3" ht="18.75">
      <c r="A158" s="64"/>
      <c r="B158" s="65"/>
      <c r="C158" s="66"/>
    </row>
    <row r="159" spans="1:3" ht="18.75">
      <c r="A159" s="64"/>
      <c r="B159" s="65"/>
      <c r="C159" s="66"/>
    </row>
    <row r="160" spans="1:3" ht="18.75">
      <c r="A160" s="64"/>
      <c r="B160" s="65"/>
      <c r="C160" s="66"/>
    </row>
    <row r="161" spans="1:3" ht="18.75">
      <c r="A161" s="64"/>
      <c r="B161" s="65"/>
      <c r="C161" s="66"/>
    </row>
    <row r="162" spans="1:3" ht="18.75">
      <c r="A162" s="64"/>
      <c r="B162" s="65"/>
      <c r="C162" s="66"/>
    </row>
    <row r="163" spans="1:3" ht="18.75">
      <c r="A163" s="64"/>
      <c r="B163" s="65"/>
      <c r="C163" s="66"/>
    </row>
    <row r="164" spans="1:3" ht="18.75">
      <c r="A164" s="64"/>
      <c r="B164" s="65"/>
      <c r="C164" s="66"/>
    </row>
    <row r="165" spans="1:3" ht="18.75">
      <c r="A165" s="64"/>
      <c r="B165" s="65"/>
      <c r="C165" s="66"/>
    </row>
    <row r="166" spans="1:3" ht="18.75">
      <c r="A166" s="64"/>
      <c r="B166" s="65"/>
      <c r="C166" s="66"/>
    </row>
    <row r="167" spans="1:3" ht="18.75">
      <c r="A167" s="64"/>
      <c r="B167" s="65"/>
      <c r="C167" s="66"/>
    </row>
    <row r="168" spans="1:3" ht="18.75">
      <c r="A168" s="64"/>
      <c r="B168" s="65"/>
      <c r="C168" s="66"/>
    </row>
    <row r="169" spans="1:3" ht="18.75">
      <c r="A169" s="64"/>
      <c r="B169" s="65"/>
      <c r="C169" s="66"/>
    </row>
    <row r="170" spans="1:3" ht="18.75">
      <c r="A170" s="64"/>
      <c r="B170" s="65"/>
      <c r="C170" s="66"/>
    </row>
    <row r="171" spans="1:3" ht="18.75">
      <c r="A171" s="64"/>
      <c r="B171" s="65"/>
      <c r="C171" s="66"/>
    </row>
    <row r="172" spans="1:3" ht="18.75">
      <c r="A172" s="64"/>
      <c r="B172" s="65"/>
      <c r="C172" s="66"/>
    </row>
    <row r="173" spans="1:3" ht="18.75">
      <c r="A173" s="64"/>
      <c r="B173" s="65"/>
      <c r="C173" s="66"/>
    </row>
    <row r="174" spans="1:3" ht="18.75">
      <c r="A174" s="64"/>
      <c r="B174" s="65"/>
      <c r="C174" s="66"/>
    </row>
    <row r="175" spans="1:3" ht="18.75">
      <c r="A175" s="64"/>
      <c r="B175" s="65"/>
      <c r="C175" s="66"/>
    </row>
    <row r="176" spans="1:3" ht="18.75">
      <c r="A176" s="64"/>
      <c r="B176" s="65"/>
      <c r="C176" s="66"/>
    </row>
    <row r="177" spans="1:3" ht="18.75">
      <c r="A177" s="64"/>
      <c r="B177" s="65"/>
      <c r="C177" s="66"/>
    </row>
    <row r="178" spans="1:3" ht="18.75">
      <c r="A178" s="64"/>
      <c r="B178" s="65"/>
      <c r="C178" s="66"/>
    </row>
    <row r="179" spans="1:3" ht="18.75">
      <c r="A179" s="64"/>
      <c r="B179" s="65"/>
      <c r="C179" s="66"/>
    </row>
    <row r="180" spans="1:3" ht="18.75">
      <c r="A180" s="64"/>
      <c r="B180" s="65"/>
      <c r="C180" s="66"/>
    </row>
    <row r="181" spans="1:3" ht="18.75">
      <c r="A181" s="64"/>
      <c r="B181" s="65"/>
      <c r="C181" s="66"/>
    </row>
    <row r="182" spans="1:3" ht="18.75">
      <c r="A182" s="64"/>
      <c r="B182" s="65"/>
      <c r="C182" s="66"/>
    </row>
    <row r="183" spans="1:3" ht="18.75">
      <c r="A183" s="64"/>
      <c r="B183" s="65"/>
      <c r="C183" s="66"/>
    </row>
  </sheetData>
  <sheetProtection formatRows="0" autoFilter="0"/>
  <mergeCells count="10">
    <mergeCell ref="A13:B13"/>
    <mergeCell ref="A6:C6"/>
    <mergeCell ref="A4:C4"/>
    <mergeCell ref="A5:C5"/>
    <mergeCell ref="A1:C1"/>
    <mergeCell ref="A2:C2"/>
    <mergeCell ref="A3:C3"/>
    <mergeCell ref="A10:C10"/>
    <mergeCell ref="A9:C9"/>
    <mergeCell ref="B7:C7"/>
  </mergeCells>
  <printOptions horizontalCentered="1"/>
  <pageMargins left="0.51" right="0.1968503937007874" top="0.2755905511811024" bottom="0.3937007874015748" header="0.15748031496062992" footer="0.2362204724409449"/>
  <pageSetup blackAndWhite="1" horizontalDpi="600" verticalDpi="600" orientation="portrait" paperSize="9" scale="61" r:id="rId1"/>
  <rowBreaks count="1" manualBreakCount="1">
    <brk id="4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176"/>
  <sheetViews>
    <sheetView view="pageBreakPreview" zoomScale="80" zoomScaleSheetLayoutView="80" zoomScalePageLayoutView="0" workbookViewId="0" topLeftCell="A1">
      <selection activeCell="A1" sqref="A1:D153"/>
    </sheetView>
  </sheetViews>
  <sheetFormatPr defaultColWidth="8.8515625" defaultRowHeight="15"/>
  <cols>
    <col min="1" max="1" width="35.8515625" style="52" customWidth="1"/>
    <col min="2" max="2" width="86.7109375" style="54" customWidth="1"/>
    <col min="3" max="3" width="18.28125" style="54" customWidth="1"/>
    <col min="4" max="4" width="16.28125" style="55" customWidth="1"/>
    <col min="5" max="16384" width="8.8515625" style="53" customWidth="1"/>
  </cols>
  <sheetData>
    <row r="1" spans="1:7" s="48" customFormat="1" ht="15.75" customHeight="1">
      <c r="A1" s="251" t="s">
        <v>121</v>
      </c>
      <c r="B1" s="251"/>
      <c r="C1" s="251"/>
      <c r="D1" s="251"/>
      <c r="E1" s="62"/>
      <c r="F1" s="62"/>
      <c r="G1" s="62"/>
    </row>
    <row r="2" spans="1:7" s="48" customFormat="1" ht="15.75" customHeight="1">
      <c r="A2" s="251" t="s">
        <v>256</v>
      </c>
      <c r="B2" s="251"/>
      <c r="C2" s="251"/>
      <c r="D2" s="251"/>
      <c r="E2" s="62"/>
      <c r="F2" s="62"/>
      <c r="G2" s="62"/>
    </row>
    <row r="3" spans="1:7" s="48" customFormat="1" ht="15.75" customHeight="1">
      <c r="A3" s="251" t="s">
        <v>441</v>
      </c>
      <c r="B3" s="251"/>
      <c r="C3" s="251"/>
      <c r="D3" s="251"/>
      <c r="E3" s="62"/>
      <c r="F3" s="62"/>
      <c r="G3" s="62"/>
    </row>
    <row r="4" spans="1:7" s="49" customFormat="1" ht="16.5" customHeight="1">
      <c r="A4" s="252" t="s">
        <v>296</v>
      </c>
      <c r="B4" s="252"/>
      <c r="C4" s="252"/>
      <c r="D4" s="252"/>
      <c r="E4" s="63"/>
      <c r="F4" s="63"/>
      <c r="G4" s="63"/>
    </row>
    <row r="5" spans="1:7" s="49" customFormat="1" ht="16.5" customHeight="1">
      <c r="A5" s="252" t="s">
        <v>191</v>
      </c>
      <c r="B5" s="252"/>
      <c r="C5" s="252"/>
      <c r="D5" s="252"/>
      <c r="E5" s="63"/>
      <c r="F5" s="63"/>
      <c r="G5" s="63"/>
    </row>
    <row r="6" spans="1:4" ht="15.75">
      <c r="A6" s="313"/>
      <c r="B6" s="313"/>
      <c r="C6" s="313"/>
      <c r="D6" s="313"/>
    </row>
    <row r="7" spans="1:4" ht="15.75">
      <c r="A7" s="253"/>
      <c r="B7" s="313"/>
      <c r="C7" s="313"/>
      <c r="D7" s="313"/>
    </row>
    <row r="8" spans="1:5" ht="15.75">
      <c r="A8" s="253"/>
      <c r="B8" s="314"/>
      <c r="C8" s="314"/>
      <c r="D8" s="315"/>
      <c r="E8" s="56"/>
    </row>
    <row r="9" spans="1:5" s="57" customFormat="1" ht="17.25">
      <c r="A9" s="316" t="s">
        <v>295</v>
      </c>
      <c r="B9" s="316"/>
      <c r="C9" s="316"/>
      <c r="D9" s="316"/>
      <c r="E9" s="58"/>
    </row>
    <row r="10" spans="1:4" s="57" customFormat="1" ht="17.25">
      <c r="A10" s="317" t="s">
        <v>122</v>
      </c>
      <c r="B10" s="317"/>
      <c r="C10" s="317"/>
      <c r="D10" s="317"/>
    </row>
    <row r="11" spans="1:4" ht="15.75">
      <c r="A11" s="253"/>
      <c r="B11" s="314"/>
      <c r="C11" s="314"/>
      <c r="D11" s="315" t="s">
        <v>260</v>
      </c>
    </row>
    <row r="12" spans="1:4" s="59" customFormat="1" ht="88.5" customHeight="1">
      <c r="A12" s="318" t="s">
        <v>243</v>
      </c>
      <c r="B12" s="319" t="s">
        <v>244</v>
      </c>
      <c r="C12" s="320" t="s">
        <v>424</v>
      </c>
      <c r="D12" s="320" t="s">
        <v>123</v>
      </c>
    </row>
    <row r="13" spans="1:4" ht="18.75" customHeight="1">
      <c r="A13" s="247" t="s">
        <v>120</v>
      </c>
      <c r="B13" s="248"/>
      <c r="C13" s="92">
        <f>C14+C46</f>
        <v>8162511</v>
      </c>
      <c r="D13" s="92">
        <f>D14+D46</f>
        <v>7888549</v>
      </c>
    </row>
    <row r="14" spans="1:4" ht="17.25" customHeight="1">
      <c r="A14" s="100" t="s">
        <v>87</v>
      </c>
      <c r="B14" s="101" t="s">
        <v>245</v>
      </c>
      <c r="C14" s="92">
        <f>+C15+C18+C24+C27+C35</f>
        <v>8072161</v>
      </c>
      <c r="D14" s="92">
        <f>+D15+D18+D24+D27+D35</f>
        <v>7777686</v>
      </c>
    </row>
    <row r="15" spans="1:4" ht="18.75">
      <c r="A15" s="100" t="s">
        <v>246</v>
      </c>
      <c r="B15" s="101" t="s">
        <v>247</v>
      </c>
      <c r="C15" s="92">
        <f>C16</f>
        <v>3622944</v>
      </c>
      <c r="D15" s="92">
        <f>D16</f>
        <v>3845535</v>
      </c>
    </row>
    <row r="16" spans="1:4" ht="18.75">
      <c r="A16" s="102" t="s">
        <v>248</v>
      </c>
      <c r="B16" s="103" t="s">
        <v>249</v>
      </c>
      <c r="C16" s="91">
        <f>C17</f>
        <v>3622944</v>
      </c>
      <c r="D16" s="91">
        <f>D17</f>
        <v>3845535</v>
      </c>
    </row>
    <row r="17" spans="1:4" ht="36" customHeight="1">
      <c r="A17" s="102" t="s">
        <v>250</v>
      </c>
      <c r="B17" s="103" t="s">
        <v>88</v>
      </c>
      <c r="C17" s="90">
        <v>3622944</v>
      </c>
      <c r="D17" s="91">
        <v>3845535</v>
      </c>
    </row>
    <row r="18" spans="1:4" s="60" customFormat="1" ht="37.5">
      <c r="A18" s="104" t="s">
        <v>269</v>
      </c>
      <c r="B18" s="105" t="s">
        <v>263</v>
      </c>
      <c r="C18" s="90">
        <f>C19</f>
        <v>2152106</v>
      </c>
      <c r="D18" s="90">
        <f>D19</f>
        <v>1635040</v>
      </c>
    </row>
    <row r="19" spans="1:4" s="60" customFormat="1" ht="37.5">
      <c r="A19" s="104" t="s">
        <v>270</v>
      </c>
      <c r="B19" s="105" t="s">
        <v>264</v>
      </c>
      <c r="C19" s="90">
        <f>C20+C21+C22+C23</f>
        <v>2152106</v>
      </c>
      <c r="D19" s="90">
        <f>D20+D21+D22+D23</f>
        <v>1635040</v>
      </c>
    </row>
    <row r="20" spans="1:4" ht="16.5" customHeight="1">
      <c r="A20" s="104" t="s">
        <v>271</v>
      </c>
      <c r="B20" s="105" t="s">
        <v>265</v>
      </c>
      <c r="C20" s="90">
        <v>640707</v>
      </c>
      <c r="D20" s="91">
        <v>575704</v>
      </c>
    </row>
    <row r="21" spans="1:4" ht="17.25" customHeight="1">
      <c r="A21" s="104" t="s">
        <v>272</v>
      </c>
      <c r="B21" s="105" t="s">
        <v>266</v>
      </c>
      <c r="C21" s="90">
        <v>15358</v>
      </c>
      <c r="D21" s="91">
        <v>13312</v>
      </c>
    </row>
    <row r="22" spans="1:4" ht="75">
      <c r="A22" s="104" t="s">
        <v>273</v>
      </c>
      <c r="B22" s="105" t="s">
        <v>267</v>
      </c>
      <c r="C22" s="90">
        <v>1496002</v>
      </c>
      <c r="D22" s="91">
        <v>1045989</v>
      </c>
    </row>
    <row r="23" spans="1:4" ht="75">
      <c r="A23" s="104" t="s">
        <v>274</v>
      </c>
      <c r="B23" s="105" t="s">
        <v>268</v>
      </c>
      <c r="C23" s="90">
        <v>39</v>
      </c>
      <c r="D23" s="91">
        <v>35</v>
      </c>
    </row>
    <row r="24" spans="1:4" ht="18.75">
      <c r="A24" s="106" t="s">
        <v>277</v>
      </c>
      <c r="B24" s="105" t="s">
        <v>275</v>
      </c>
      <c r="C24" s="90">
        <f>C25</f>
        <v>232</v>
      </c>
      <c r="D24" s="90">
        <f>D25</f>
        <v>232</v>
      </c>
    </row>
    <row r="25" spans="1:4" ht="18.75">
      <c r="A25" s="106" t="s">
        <v>278</v>
      </c>
      <c r="B25" s="105" t="s">
        <v>276</v>
      </c>
      <c r="C25" s="90">
        <f>C26</f>
        <v>232</v>
      </c>
      <c r="D25" s="90">
        <f>D26</f>
        <v>232</v>
      </c>
    </row>
    <row r="26" spans="1:4" ht="17.25" customHeight="1">
      <c r="A26" s="106" t="s">
        <v>279</v>
      </c>
      <c r="B26" s="105" t="s">
        <v>276</v>
      </c>
      <c r="C26" s="90">
        <v>232</v>
      </c>
      <c r="D26" s="91">
        <v>232</v>
      </c>
    </row>
    <row r="27" spans="1:4" s="67" customFormat="1" ht="18.75">
      <c r="A27" s="100" t="s">
        <v>89</v>
      </c>
      <c r="B27" s="101" t="s">
        <v>90</v>
      </c>
      <c r="C27" s="92">
        <f>C28+C30</f>
        <v>1404968</v>
      </c>
      <c r="D27" s="92">
        <f>D28+D30</f>
        <v>1404968</v>
      </c>
    </row>
    <row r="28" spans="1:4" ht="19.5" customHeight="1">
      <c r="A28" s="102" t="s">
        <v>91</v>
      </c>
      <c r="B28" s="103" t="s">
        <v>92</v>
      </c>
      <c r="C28" s="91">
        <f>C29</f>
        <v>358032</v>
      </c>
      <c r="D28" s="91">
        <f>D29</f>
        <v>358032</v>
      </c>
    </row>
    <row r="29" spans="1:4" ht="56.25">
      <c r="A29" s="102" t="s">
        <v>93</v>
      </c>
      <c r="B29" s="103" t="s">
        <v>94</v>
      </c>
      <c r="C29" s="91">
        <v>358032</v>
      </c>
      <c r="D29" s="92">
        <v>358032</v>
      </c>
    </row>
    <row r="30" spans="1:4" ht="18.75">
      <c r="A30" s="102" t="s">
        <v>95</v>
      </c>
      <c r="B30" s="103" t="s">
        <v>96</v>
      </c>
      <c r="C30" s="91">
        <f>C31+C33</f>
        <v>1046936</v>
      </c>
      <c r="D30" s="91">
        <f>D31+D33</f>
        <v>1046936</v>
      </c>
    </row>
    <row r="31" spans="1:4" ht="56.25">
      <c r="A31" s="102" t="s">
        <v>97</v>
      </c>
      <c r="B31" s="103" t="s">
        <v>98</v>
      </c>
      <c r="C31" s="91">
        <f>C32</f>
        <v>93100</v>
      </c>
      <c r="D31" s="91">
        <f>D32</f>
        <v>93100</v>
      </c>
    </row>
    <row r="32" spans="1:4" ht="75" customHeight="1">
      <c r="A32" s="102" t="s">
        <v>99</v>
      </c>
      <c r="B32" s="103" t="s">
        <v>100</v>
      </c>
      <c r="C32" s="91">
        <v>93100</v>
      </c>
      <c r="D32" s="91">
        <v>93100</v>
      </c>
    </row>
    <row r="33" spans="1:4" s="68" customFormat="1" ht="56.25">
      <c r="A33" s="102" t="s">
        <v>101</v>
      </c>
      <c r="B33" s="103" t="s">
        <v>102</v>
      </c>
      <c r="C33" s="91">
        <f>C34</f>
        <v>953836</v>
      </c>
      <c r="D33" s="91">
        <f>D34</f>
        <v>953836</v>
      </c>
    </row>
    <row r="34" spans="1:4" s="67" customFormat="1" ht="75">
      <c r="A34" s="102" t="s">
        <v>103</v>
      </c>
      <c r="B34" s="103" t="s">
        <v>104</v>
      </c>
      <c r="C34" s="91">
        <v>953836</v>
      </c>
      <c r="D34" s="91">
        <v>953836</v>
      </c>
    </row>
    <row r="35" spans="1:4" ht="56.25">
      <c r="A35" s="100" t="s">
        <v>251</v>
      </c>
      <c r="B35" s="101" t="s">
        <v>105</v>
      </c>
      <c r="C35" s="92">
        <f>C36+C43</f>
        <v>891911</v>
      </c>
      <c r="D35" s="92">
        <f>D36+D43</f>
        <v>891911</v>
      </c>
    </row>
    <row r="36" spans="1:4" ht="93.75">
      <c r="A36" s="102" t="s">
        <v>252</v>
      </c>
      <c r="B36" s="107" t="s">
        <v>106</v>
      </c>
      <c r="C36" s="91">
        <f>C39+C41+C37</f>
        <v>861704</v>
      </c>
      <c r="D36" s="91">
        <f>D39+D41+D37</f>
        <v>861704</v>
      </c>
    </row>
    <row r="37" spans="1:4" ht="75">
      <c r="A37" s="321" t="s">
        <v>434</v>
      </c>
      <c r="B37" s="105" t="s">
        <v>433</v>
      </c>
      <c r="C37" s="91">
        <v>302047</v>
      </c>
      <c r="D37" s="91">
        <v>302047</v>
      </c>
    </row>
    <row r="38" spans="1:4" ht="93.75">
      <c r="A38" s="102" t="s">
        <v>426</v>
      </c>
      <c r="B38" s="107" t="s">
        <v>435</v>
      </c>
      <c r="C38" s="91">
        <v>302047</v>
      </c>
      <c r="D38" s="91">
        <v>302047</v>
      </c>
    </row>
    <row r="39" spans="1:4" ht="93.75">
      <c r="A39" s="102" t="s">
        <v>282</v>
      </c>
      <c r="B39" s="105" t="s">
        <v>280</v>
      </c>
      <c r="C39" s="91">
        <f>C40</f>
        <v>7200</v>
      </c>
      <c r="D39" s="91">
        <f>D40</f>
        <v>7200</v>
      </c>
    </row>
    <row r="40" spans="1:4" ht="75">
      <c r="A40" s="102" t="s">
        <v>283</v>
      </c>
      <c r="B40" s="105" t="s">
        <v>281</v>
      </c>
      <c r="C40" s="91">
        <v>7200</v>
      </c>
      <c r="D40" s="93">
        <v>7200</v>
      </c>
    </row>
    <row r="41" spans="1:4" ht="47.25" customHeight="1">
      <c r="A41" s="104" t="s">
        <v>286</v>
      </c>
      <c r="B41" s="105" t="s">
        <v>284</v>
      </c>
      <c r="C41" s="91">
        <f>C42</f>
        <v>552457</v>
      </c>
      <c r="D41" s="91">
        <f>D42</f>
        <v>552457</v>
      </c>
    </row>
    <row r="42" spans="1:4" ht="75">
      <c r="A42" s="104" t="s">
        <v>287</v>
      </c>
      <c r="B42" s="105" t="s">
        <v>285</v>
      </c>
      <c r="C42" s="91">
        <v>552457</v>
      </c>
      <c r="D42" s="93">
        <v>552457</v>
      </c>
    </row>
    <row r="43" spans="1:4" ht="93.75">
      <c r="A43" s="104" t="s">
        <v>291</v>
      </c>
      <c r="B43" s="105" t="s">
        <v>288</v>
      </c>
      <c r="C43" s="91">
        <f>C44</f>
        <v>30207</v>
      </c>
      <c r="D43" s="91">
        <f>D44</f>
        <v>30207</v>
      </c>
    </row>
    <row r="44" spans="1:4" ht="93.75">
      <c r="A44" s="104" t="s">
        <v>292</v>
      </c>
      <c r="B44" s="105" t="s">
        <v>289</v>
      </c>
      <c r="C44" s="91">
        <f>C45</f>
        <v>30207</v>
      </c>
      <c r="D44" s="91">
        <f>D45</f>
        <v>30207</v>
      </c>
    </row>
    <row r="45" spans="1:4" ht="75">
      <c r="A45" s="104" t="s">
        <v>293</v>
      </c>
      <c r="B45" s="105" t="s">
        <v>290</v>
      </c>
      <c r="C45" s="91">
        <v>30207</v>
      </c>
      <c r="D45" s="93">
        <v>30207</v>
      </c>
    </row>
    <row r="46" spans="1:4" ht="18.75">
      <c r="A46" s="100" t="s">
        <v>83</v>
      </c>
      <c r="B46" s="108" t="s">
        <v>107</v>
      </c>
      <c r="C46" s="109">
        <f>C47</f>
        <v>90350</v>
      </c>
      <c r="D46" s="109">
        <f>D47</f>
        <v>110863</v>
      </c>
    </row>
    <row r="47" spans="1:4" ht="21" customHeight="1">
      <c r="A47" s="100" t="s">
        <v>84</v>
      </c>
      <c r="B47" s="101" t="s">
        <v>108</v>
      </c>
      <c r="C47" s="109">
        <f>C48</f>
        <v>90350</v>
      </c>
      <c r="D47" s="109">
        <f>D48</f>
        <v>110863</v>
      </c>
    </row>
    <row r="48" spans="1:4" ht="17.25" customHeight="1">
      <c r="A48" s="100" t="s">
        <v>85</v>
      </c>
      <c r="B48" s="101" t="s">
        <v>109</v>
      </c>
      <c r="C48" s="109">
        <f>C49+C51</f>
        <v>90350</v>
      </c>
      <c r="D48" s="109">
        <f>D49+D51</f>
        <v>110863</v>
      </c>
    </row>
    <row r="49" spans="1:4" ht="35.25" customHeight="1">
      <c r="A49" s="102" t="s">
        <v>86</v>
      </c>
      <c r="B49" s="103" t="s">
        <v>110</v>
      </c>
      <c r="C49" s="93">
        <f>C50</f>
        <v>90350</v>
      </c>
      <c r="D49" s="93">
        <f>D50</f>
        <v>110863</v>
      </c>
    </row>
    <row r="50" spans="1:4" ht="16.5" customHeight="1">
      <c r="A50" s="102" t="s">
        <v>111</v>
      </c>
      <c r="B50" s="103" t="s">
        <v>112</v>
      </c>
      <c r="C50" s="93">
        <v>90350</v>
      </c>
      <c r="D50" s="93">
        <v>110863</v>
      </c>
    </row>
    <row r="51" spans="1:4" ht="14.25" customHeight="1">
      <c r="A51" s="102" t="s">
        <v>113</v>
      </c>
      <c r="B51" s="103" t="s">
        <v>114</v>
      </c>
      <c r="C51" s="93">
        <f>C52</f>
        <v>0</v>
      </c>
      <c r="D51" s="93">
        <f>D52</f>
        <v>0</v>
      </c>
    </row>
    <row r="52" spans="1:4" ht="37.5">
      <c r="A52" s="102" t="s">
        <v>115</v>
      </c>
      <c r="B52" s="103" t="s">
        <v>116</v>
      </c>
      <c r="C52" s="93"/>
      <c r="D52" s="93"/>
    </row>
    <row r="53" spans="1:4" ht="18.75">
      <c r="A53" s="258"/>
      <c r="B53" s="322"/>
      <c r="C53" s="323"/>
      <c r="D53" s="323"/>
    </row>
    <row r="54" spans="1:4" ht="18.75">
      <c r="A54" s="258"/>
      <c r="B54" s="322"/>
      <c r="C54" s="323"/>
      <c r="D54" s="323"/>
    </row>
    <row r="55" spans="1:4" ht="18.75">
      <c r="A55" s="258"/>
      <c r="B55" s="322"/>
      <c r="C55" s="323"/>
      <c r="D55" s="323"/>
    </row>
    <row r="56" spans="1:4" ht="18.75">
      <c r="A56" s="258"/>
      <c r="B56" s="322"/>
      <c r="C56" s="323"/>
      <c r="D56" s="323"/>
    </row>
    <row r="57" spans="1:4" ht="18.75">
      <c r="A57" s="258"/>
      <c r="B57" s="322"/>
      <c r="C57" s="323"/>
      <c r="D57" s="323"/>
    </row>
    <row r="58" spans="1:4" ht="18.75">
      <c r="A58" s="258"/>
      <c r="B58" s="322"/>
      <c r="C58" s="323"/>
      <c r="D58" s="323"/>
    </row>
    <row r="59" spans="1:4" ht="18.75">
      <c r="A59" s="258"/>
      <c r="B59" s="322"/>
      <c r="C59" s="323"/>
      <c r="D59" s="323"/>
    </row>
    <row r="60" spans="1:4" ht="18.75">
      <c r="A60" s="258"/>
      <c r="B60" s="322"/>
      <c r="C60" s="323"/>
      <c r="D60" s="323"/>
    </row>
    <row r="61" spans="1:4" ht="18.75">
      <c r="A61" s="258"/>
      <c r="B61" s="322"/>
      <c r="C61" s="323"/>
      <c r="D61" s="323"/>
    </row>
    <row r="62" spans="1:4" ht="18.75">
      <c r="A62" s="258"/>
      <c r="B62" s="322"/>
      <c r="C62" s="323"/>
      <c r="D62" s="323"/>
    </row>
    <row r="63" spans="1:4" ht="18.75">
      <c r="A63" s="258"/>
      <c r="B63" s="322"/>
      <c r="C63" s="323"/>
      <c r="D63" s="323"/>
    </row>
    <row r="64" spans="1:4" ht="18.75">
      <c r="A64" s="258"/>
      <c r="B64" s="322"/>
      <c r="C64" s="323"/>
      <c r="D64" s="323"/>
    </row>
    <row r="65" spans="1:4" ht="18.75">
      <c r="A65" s="258"/>
      <c r="B65" s="322"/>
      <c r="C65" s="323"/>
      <c r="D65" s="323"/>
    </row>
    <row r="66" spans="1:4" ht="18.75">
      <c r="A66" s="258"/>
      <c r="B66" s="322"/>
      <c r="C66" s="323"/>
      <c r="D66" s="323"/>
    </row>
    <row r="67" spans="1:4" ht="18.75">
      <c r="A67" s="258"/>
      <c r="B67" s="322"/>
      <c r="C67" s="322"/>
      <c r="D67" s="323"/>
    </row>
    <row r="68" spans="1:4" ht="18.75">
      <c r="A68" s="258"/>
      <c r="B68" s="322"/>
      <c r="C68" s="322"/>
      <c r="D68" s="323"/>
    </row>
    <row r="69" spans="1:4" ht="18.75">
      <c r="A69" s="258"/>
      <c r="B69" s="322"/>
      <c r="C69" s="322"/>
      <c r="D69" s="323"/>
    </row>
    <row r="70" spans="1:4" ht="18.75">
      <c r="A70" s="258"/>
      <c r="B70" s="322"/>
      <c r="C70" s="322"/>
      <c r="D70" s="323"/>
    </row>
    <row r="71" spans="1:4" ht="18.75">
      <c r="A71" s="258"/>
      <c r="B71" s="322"/>
      <c r="C71" s="322"/>
      <c r="D71" s="323"/>
    </row>
    <row r="72" spans="1:4" ht="18.75">
      <c r="A72" s="258"/>
      <c r="B72" s="322"/>
      <c r="C72" s="322"/>
      <c r="D72" s="323"/>
    </row>
    <row r="73" spans="1:4" ht="18.75">
      <c r="A73" s="258"/>
      <c r="B73" s="322"/>
      <c r="C73" s="322"/>
      <c r="D73" s="323"/>
    </row>
    <row r="74" spans="1:4" ht="18.75">
      <c r="A74" s="258"/>
      <c r="B74" s="322"/>
      <c r="C74" s="322"/>
      <c r="D74" s="323"/>
    </row>
    <row r="75" spans="1:4" ht="18.75">
      <c r="A75" s="258"/>
      <c r="B75" s="322"/>
      <c r="C75" s="322"/>
      <c r="D75" s="323"/>
    </row>
    <row r="76" spans="1:4" ht="18.75">
      <c r="A76" s="258"/>
      <c r="B76" s="322"/>
      <c r="C76" s="322"/>
      <c r="D76" s="323"/>
    </row>
    <row r="77" spans="1:4" ht="18.75">
      <c r="A77" s="258"/>
      <c r="B77" s="322"/>
      <c r="C77" s="322"/>
      <c r="D77" s="323"/>
    </row>
    <row r="78" spans="1:4" ht="18.75">
      <c r="A78" s="258"/>
      <c r="B78" s="322"/>
      <c r="C78" s="322"/>
      <c r="D78" s="323"/>
    </row>
    <row r="79" spans="1:4" ht="18.75">
      <c r="A79" s="258"/>
      <c r="B79" s="322"/>
      <c r="C79" s="322"/>
      <c r="D79" s="323"/>
    </row>
    <row r="80" spans="1:4" ht="18.75">
      <c r="A80" s="258"/>
      <c r="B80" s="322"/>
      <c r="C80" s="322"/>
      <c r="D80" s="323"/>
    </row>
    <row r="81" spans="1:4" ht="18.75">
      <c r="A81" s="258"/>
      <c r="B81" s="322"/>
      <c r="C81" s="322"/>
      <c r="D81" s="323"/>
    </row>
    <row r="82" spans="1:4" ht="18.75">
      <c r="A82" s="258"/>
      <c r="B82" s="322"/>
      <c r="C82" s="322"/>
      <c r="D82" s="323"/>
    </row>
    <row r="83" spans="1:4" ht="18.75">
      <c r="A83" s="258"/>
      <c r="B83" s="322"/>
      <c r="C83" s="322"/>
      <c r="D83" s="323"/>
    </row>
    <row r="84" spans="1:4" ht="18.75">
      <c r="A84" s="258"/>
      <c r="B84" s="322"/>
      <c r="C84" s="322"/>
      <c r="D84" s="323"/>
    </row>
    <row r="85" spans="1:4" ht="18.75">
      <c r="A85" s="258"/>
      <c r="B85" s="322"/>
      <c r="C85" s="322"/>
      <c r="D85" s="323"/>
    </row>
    <row r="86" spans="1:4" ht="18.75">
      <c r="A86" s="258"/>
      <c r="B86" s="322"/>
      <c r="C86" s="322"/>
      <c r="D86" s="323"/>
    </row>
    <row r="87" spans="1:4" ht="18.75">
      <c r="A87" s="258"/>
      <c r="B87" s="322"/>
      <c r="C87" s="322"/>
      <c r="D87" s="323"/>
    </row>
    <row r="88" spans="1:4" ht="18.75">
      <c r="A88" s="258"/>
      <c r="B88" s="322"/>
      <c r="C88" s="322"/>
      <c r="D88" s="323"/>
    </row>
    <row r="89" spans="1:4" ht="18.75">
      <c r="A89" s="258"/>
      <c r="B89" s="322"/>
      <c r="C89" s="322"/>
      <c r="D89" s="323"/>
    </row>
    <row r="90" spans="1:4" ht="18.75">
      <c r="A90" s="258"/>
      <c r="B90" s="322"/>
      <c r="C90" s="322"/>
      <c r="D90" s="323"/>
    </row>
    <row r="91" spans="1:4" ht="18.75">
      <c r="A91" s="258"/>
      <c r="B91" s="322"/>
      <c r="C91" s="322"/>
      <c r="D91" s="323"/>
    </row>
    <row r="92" spans="1:4" ht="18.75">
      <c r="A92" s="258"/>
      <c r="B92" s="322"/>
      <c r="C92" s="322"/>
      <c r="D92" s="323"/>
    </row>
    <row r="93" spans="1:4" ht="18.75">
      <c r="A93" s="258"/>
      <c r="B93" s="322"/>
      <c r="C93" s="322"/>
      <c r="D93" s="323"/>
    </row>
    <row r="94" spans="1:4" ht="18.75">
      <c r="A94" s="258"/>
      <c r="B94" s="322"/>
      <c r="C94" s="322"/>
      <c r="D94" s="323"/>
    </row>
    <row r="95" spans="1:4" ht="18.75">
      <c r="A95" s="258"/>
      <c r="B95" s="322"/>
      <c r="C95" s="322"/>
      <c r="D95" s="323"/>
    </row>
    <row r="96" spans="1:4" ht="18.75">
      <c r="A96" s="258"/>
      <c r="B96" s="322"/>
      <c r="C96" s="322"/>
      <c r="D96" s="323"/>
    </row>
    <row r="97" spans="1:4" ht="18.75">
      <c r="A97" s="258"/>
      <c r="B97" s="322"/>
      <c r="C97" s="322"/>
      <c r="D97" s="323"/>
    </row>
    <row r="98" spans="1:4" ht="18.75">
      <c r="A98" s="258"/>
      <c r="B98" s="322"/>
      <c r="C98" s="322"/>
      <c r="D98" s="323"/>
    </row>
    <row r="99" spans="1:4" ht="18.75">
      <c r="A99" s="258"/>
      <c r="B99" s="322"/>
      <c r="C99" s="322"/>
      <c r="D99" s="323"/>
    </row>
    <row r="100" spans="1:4" ht="18.75">
      <c r="A100" s="258"/>
      <c r="B100" s="322"/>
      <c r="C100" s="322"/>
      <c r="D100" s="323"/>
    </row>
    <row r="101" spans="1:4" ht="18.75">
      <c r="A101" s="258"/>
      <c r="B101" s="322"/>
      <c r="C101" s="322"/>
      <c r="D101" s="323"/>
    </row>
    <row r="102" spans="1:4" ht="18.75">
      <c r="A102" s="258"/>
      <c r="B102" s="322"/>
      <c r="C102" s="322"/>
      <c r="D102" s="323"/>
    </row>
    <row r="103" spans="1:4" ht="18.75">
      <c r="A103" s="258"/>
      <c r="B103" s="322"/>
      <c r="C103" s="322"/>
      <c r="D103" s="323"/>
    </row>
    <row r="104" spans="1:4" ht="18.75">
      <c r="A104" s="258"/>
      <c r="B104" s="322"/>
      <c r="C104" s="322"/>
      <c r="D104" s="323"/>
    </row>
    <row r="105" spans="1:4" ht="18.75">
      <c r="A105" s="258"/>
      <c r="B105" s="322"/>
      <c r="C105" s="322"/>
      <c r="D105" s="323"/>
    </row>
    <row r="106" spans="1:4" ht="18.75">
      <c r="A106" s="258"/>
      <c r="B106" s="322"/>
      <c r="C106" s="322"/>
      <c r="D106" s="323"/>
    </row>
    <row r="107" spans="1:4" ht="18.75">
      <c r="A107" s="258"/>
      <c r="B107" s="322"/>
      <c r="C107" s="322"/>
      <c r="D107" s="323"/>
    </row>
    <row r="108" spans="1:4" ht="18.75">
      <c r="A108" s="258"/>
      <c r="B108" s="322"/>
      <c r="C108" s="322"/>
      <c r="D108" s="323"/>
    </row>
    <row r="109" spans="1:4" ht="18.75">
      <c r="A109" s="258"/>
      <c r="B109" s="322"/>
      <c r="C109" s="322"/>
      <c r="D109" s="323"/>
    </row>
    <row r="110" spans="1:4" ht="18.75">
      <c r="A110" s="258"/>
      <c r="B110" s="322"/>
      <c r="C110" s="322"/>
      <c r="D110" s="323"/>
    </row>
    <row r="111" spans="1:4" ht="18.75">
      <c r="A111" s="258"/>
      <c r="B111" s="322"/>
      <c r="C111" s="322"/>
      <c r="D111" s="323"/>
    </row>
    <row r="112" spans="1:4" ht="18.75">
      <c r="A112" s="258"/>
      <c r="B112" s="322"/>
      <c r="C112" s="322"/>
      <c r="D112" s="323"/>
    </row>
    <row r="113" spans="1:4" ht="18.75">
      <c r="A113" s="258"/>
      <c r="B113" s="322"/>
      <c r="C113" s="322"/>
      <c r="D113" s="323"/>
    </row>
    <row r="114" spans="1:4" ht="18.75">
      <c r="A114" s="258"/>
      <c r="B114" s="322"/>
      <c r="C114" s="322"/>
      <c r="D114" s="323"/>
    </row>
    <row r="115" spans="1:4" ht="18.75">
      <c r="A115" s="258"/>
      <c r="B115" s="322"/>
      <c r="C115" s="322"/>
      <c r="D115" s="323"/>
    </row>
    <row r="116" spans="1:4" ht="18.75">
      <c r="A116" s="258"/>
      <c r="B116" s="322"/>
      <c r="C116" s="322"/>
      <c r="D116" s="323"/>
    </row>
    <row r="117" spans="1:4" ht="18.75">
      <c r="A117" s="258"/>
      <c r="B117" s="322"/>
      <c r="C117" s="322"/>
      <c r="D117" s="323"/>
    </row>
    <row r="118" spans="1:4" ht="18.75">
      <c r="A118" s="258"/>
      <c r="B118" s="322"/>
      <c r="C118" s="322"/>
      <c r="D118" s="323"/>
    </row>
    <row r="119" spans="1:4" ht="18.75">
      <c r="A119" s="258"/>
      <c r="B119" s="322"/>
      <c r="C119" s="322"/>
      <c r="D119" s="323"/>
    </row>
    <row r="120" spans="1:4" ht="18.75">
      <c r="A120" s="258"/>
      <c r="B120" s="322"/>
      <c r="C120" s="322"/>
      <c r="D120" s="323"/>
    </row>
    <row r="121" spans="1:4" ht="18.75">
      <c r="A121" s="258"/>
      <c r="B121" s="322"/>
      <c r="C121" s="322"/>
      <c r="D121" s="323"/>
    </row>
    <row r="122" spans="1:4" ht="18.75">
      <c r="A122" s="258"/>
      <c r="B122" s="322"/>
      <c r="C122" s="322"/>
      <c r="D122" s="323"/>
    </row>
    <row r="123" spans="1:4" ht="18.75">
      <c r="A123" s="258"/>
      <c r="B123" s="322"/>
      <c r="C123" s="322"/>
      <c r="D123" s="323"/>
    </row>
    <row r="124" spans="1:4" ht="18.75">
      <c r="A124" s="258"/>
      <c r="B124" s="322"/>
      <c r="C124" s="322"/>
      <c r="D124" s="323"/>
    </row>
    <row r="125" spans="1:4" ht="18.75">
      <c r="A125" s="258"/>
      <c r="B125" s="322"/>
      <c r="C125" s="322"/>
      <c r="D125" s="323"/>
    </row>
    <row r="126" spans="1:4" ht="18.75">
      <c r="A126" s="258"/>
      <c r="B126" s="322"/>
      <c r="C126" s="322"/>
      <c r="D126" s="323"/>
    </row>
    <row r="127" spans="1:4" ht="18.75">
      <c r="A127" s="258"/>
      <c r="B127" s="322"/>
      <c r="C127" s="322"/>
      <c r="D127" s="323"/>
    </row>
    <row r="128" spans="1:4" ht="18.75">
      <c r="A128" s="258"/>
      <c r="B128" s="322"/>
      <c r="C128" s="322"/>
      <c r="D128" s="323"/>
    </row>
    <row r="129" spans="1:4" ht="18.75">
      <c r="A129" s="258"/>
      <c r="B129" s="322"/>
      <c r="C129" s="322"/>
      <c r="D129" s="323"/>
    </row>
    <row r="130" spans="1:4" ht="18.75">
      <c r="A130" s="258"/>
      <c r="B130" s="322"/>
      <c r="C130" s="322"/>
      <c r="D130" s="323"/>
    </row>
    <row r="131" spans="1:4" ht="18.75">
      <c r="A131" s="258"/>
      <c r="B131" s="322"/>
      <c r="C131" s="322"/>
      <c r="D131" s="323"/>
    </row>
    <row r="132" spans="1:4" ht="18.75">
      <c r="A132" s="258"/>
      <c r="B132" s="322"/>
      <c r="C132" s="322"/>
      <c r="D132" s="323"/>
    </row>
    <row r="133" spans="1:4" ht="18.75">
      <c r="A133" s="258"/>
      <c r="B133" s="322"/>
      <c r="C133" s="322"/>
      <c r="D133" s="323"/>
    </row>
    <row r="134" spans="1:4" ht="18.75">
      <c r="A134" s="258"/>
      <c r="B134" s="322"/>
      <c r="C134" s="322"/>
      <c r="D134" s="323"/>
    </row>
    <row r="135" spans="1:4" ht="18.75">
      <c r="A135" s="258"/>
      <c r="B135" s="322"/>
      <c r="C135" s="322"/>
      <c r="D135" s="323"/>
    </row>
    <row r="136" spans="1:4" ht="18.75">
      <c r="A136" s="258"/>
      <c r="B136" s="322"/>
      <c r="C136" s="322"/>
      <c r="D136" s="323"/>
    </row>
    <row r="137" spans="1:4" ht="18.75">
      <c r="A137" s="258"/>
      <c r="B137" s="322"/>
      <c r="C137" s="322"/>
      <c r="D137" s="323"/>
    </row>
    <row r="138" spans="1:4" ht="18.75">
      <c r="A138" s="258"/>
      <c r="B138" s="322"/>
      <c r="C138" s="322"/>
      <c r="D138" s="323"/>
    </row>
    <row r="139" spans="1:4" ht="18.75">
      <c r="A139" s="258"/>
      <c r="B139" s="322"/>
      <c r="C139" s="322"/>
      <c r="D139" s="323"/>
    </row>
    <row r="140" spans="1:4" ht="18.75">
      <c r="A140" s="258"/>
      <c r="B140" s="322"/>
      <c r="C140" s="322"/>
      <c r="D140" s="323"/>
    </row>
    <row r="141" spans="1:4" ht="18.75">
      <c r="A141" s="258"/>
      <c r="B141" s="322"/>
      <c r="C141" s="322"/>
      <c r="D141" s="323"/>
    </row>
    <row r="142" spans="1:4" ht="18.75">
      <c r="A142" s="258"/>
      <c r="B142" s="322"/>
      <c r="C142" s="322"/>
      <c r="D142" s="323"/>
    </row>
    <row r="143" spans="1:4" ht="18.75">
      <c r="A143" s="258"/>
      <c r="B143" s="322"/>
      <c r="C143" s="322"/>
      <c r="D143" s="323"/>
    </row>
    <row r="144" spans="1:4" ht="18.75">
      <c r="A144" s="258"/>
      <c r="B144" s="322"/>
      <c r="C144" s="322"/>
      <c r="D144" s="323"/>
    </row>
    <row r="145" spans="1:4" ht="18.75">
      <c r="A145" s="258"/>
      <c r="B145" s="322"/>
      <c r="C145" s="322"/>
      <c r="D145" s="323"/>
    </row>
    <row r="146" spans="1:4" ht="18.75">
      <c r="A146" s="258"/>
      <c r="B146" s="322"/>
      <c r="C146" s="322"/>
      <c r="D146" s="323"/>
    </row>
    <row r="147" spans="1:4" ht="18.75">
      <c r="A147" s="258"/>
      <c r="B147" s="322"/>
      <c r="C147" s="322"/>
      <c r="D147" s="323"/>
    </row>
    <row r="148" spans="1:4" ht="18.75">
      <c r="A148" s="258"/>
      <c r="B148" s="322"/>
      <c r="C148" s="322"/>
      <c r="D148" s="323"/>
    </row>
    <row r="149" spans="1:4" ht="18.75">
      <c r="A149" s="258"/>
      <c r="B149" s="322"/>
      <c r="C149" s="322"/>
      <c r="D149" s="323"/>
    </row>
    <row r="150" spans="1:4" ht="18.75">
      <c r="A150" s="258"/>
      <c r="B150" s="322"/>
      <c r="C150" s="322"/>
      <c r="D150" s="323"/>
    </row>
    <row r="151" spans="1:4" ht="18.75">
      <c r="A151" s="258"/>
      <c r="B151" s="322"/>
      <c r="C151" s="322"/>
      <c r="D151" s="323"/>
    </row>
    <row r="152" spans="1:4" ht="18.75">
      <c r="A152" s="258"/>
      <c r="B152" s="322"/>
      <c r="C152" s="322"/>
      <c r="D152" s="323"/>
    </row>
    <row r="153" spans="1:4" ht="18.75">
      <c r="A153" s="258"/>
      <c r="B153" s="322"/>
      <c r="C153" s="322"/>
      <c r="D153" s="323"/>
    </row>
    <row r="154" spans="1:4" ht="18.75">
      <c r="A154" s="64"/>
      <c r="B154" s="65"/>
      <c r="C154" s="65"/>
      <c r="D154" s="66"/>
    </row>
    <row r="155" spans="1:4" ht="18.75">
      <c r="A155" s="64"/>
      <c r="B155" s="65"/>
      <c r="C155" s="65"/>
      <c r="D155" s="66"/>
    </row>
    <row r="156" spans="1:4" ht="18.75">
      <c r="A156" s="64"/>
      <c r="B156" s="65"/>
      <c r="C156" s="65"/>
      <c r="D156" s="66"/>
    </row>
    <row r="157" spans="1:4" ht="18.75">
      <c r="A157" s="64"/>
      <c r="B157" s="65"/>
      <c r="C157" s="65"/>
      <c r="D157" s="66"/>
    </row>
    <row r="158" spans="1:4" ht="18.75">
      <c r="A158" s="64"/>
      <c r="B158" s="65"/>
      <c r="C158" s="65"/>
      <c r="D158" s="66"/>
    </row>
    <row r="159" spans="1:4" ht="18.75">
      <c r="A159" s="64"/>
      <c r="B159" s="65"/>
      <c r="C159" s="65"/>
      <c r="D159" s="66"/>
    </row>
    <row r="160" spans="1:4" ht="18.75">
      <c r="A160" s="64"/>
      <c r="B160" s="65"/>
      <c r="C160" s="65"/>
      <c r="D160" s="66"/>
    </row>
    <row r="161" spans="1:4" ht="18.75">
      <c r="A161" s="64"/>
      <c r="B161" s="65"/>
      <c r="C161" s="65"/>
      <c r="D161" s="66"/>
    </row>
    <row r="162" spans="1:4" ht="18.75">
      <c r="A162" s="64"/>
      <c r="B162" s="65"/>
      <c r="C162" s="65"/>
      <c r="D162" s="66"/>
    </row>
    <row r="163" spans="1:4" ht="18.75">
      <c r="A163" s="64"/>
      <c r="B163" s="65"/>
      <c r="C163" s="65"/>
      <c r="D163" s="66"/>
    </row>
    <row r="164" spans="1:4" ht="18.75">
      <c r="A164" s="64"/>
      <c r="B164" s="65"/>
      <c r="C164" s="65"/>
      <c r="D164" s="66"/>
    </row>
    <row r="165" spans="1:4" ht="18.75">
      <c r="A165" s="64"/>
      <c r="B165" s="65"/>
      <c r="C165" s="65"/>
      <c r="D165" s="66"/>
    </row>
    <row r="166" spans="1:4" ht="18.75">
      <c r="A166" s="64"/>
      <c r="B166" s="65"/>
      <c r="C166" s="65"/>
      <c r="D166" s="66"/>
    </row>
    <row r="167" spans="1:4" ht="18.75">
      <c r="A167" s="64"/>
      <c r="B167" s="65"/>
      <c r="C167" s="65"/>
      <c r="D167" s="66"/>
    </row>
    <row r="168" spans="1:4" ht="18.75">
      <c r="A168" s="64"/>
      <c r="B168" s="65"/>
      <c r="C168" s="65"/>
      <c r="D168" s="66"/>
    </row>
    <row r="169" spans="1:4" ht="18.75">
      <c r="A169" s="64"/>
      <c r="B169" s="65"/>
      <c r="C169" s="65"/>
      <c r="D169" s="66"/>
    </row>
    <row r="170" spans="1:4" ht="18.75">
      <c r="A170" s="64"/>
      <c r="B170" s="65"/>
      <c r="C170" s="65"/>
      <c r="D170" s="66"/>
    </row>
    <row r="171" spans="1:4" ht="18.75">
      <c r="A171" s="64"/>
      <c r="B171" s="65"/>
      <c r="C171" s="65"/>
      <c r="D171" s="66"/>
    </row>
    <row r="172" spans="1:4" ht="18.75">
      <c r="A172" s="64"/>
      <c r="B172" s="65"/>
      <c r="C172" s="65"/>
      <c r="D172" s="66"/>
    </row>
    <row r="173" spans="1:4" ht="18.75">
      <c r="A173" s="64"/>
      <c r="B173" s="65"/>
      <c r="C173" s="65"/>
      <c r="D173" s="66"/>
    </row>
    <row r="174" spans="1:4" ht="18.75">
      <c r="A174" s="64"/>
      <c r="B174" s="65"/>
      <c r="C174" s="65"/>
      <c r="D174" s="66"/>
    </row>
    <row r="175" spans="1:4" ht="18.75">
      <c r="A175" s="64"/>
      <c r="B175" s="65"/>
      <c r="C175" s="65"/>
      <c r="D175" s="66"/>
    </row>
    <row r="176" spans="1:4" ht="18.75">
      <c r="A176" s="64"/>
      <c r="B176" s="65"/>
      <c r="C176" s="65"/>
      <c r="D176" s="66"/>
    </row>
  </sheetData>
  <sheetProtection formatRows="0" autoFilter="0"/>
  <mergeCells count="10">
    <mergeCell ref="A13:B13"/>
    <mergeCell ref="A6:D6"/>
    <mergeCell ref="A4:D4"/>
    <mergeCell ref="A5:D5"/>
    <mergeCell ref="A1:D1"/>
    <mergeCell ref="A2:D2"/>
    <mergeCell ref="A3:D3"/>
    <mergeCell ref="A10:D10"/>
    <mergeCell ref="A9:D9"/>
    <mergeCell ref="B7:D7"/>
  </mergeCells>
  <printOptions horizontalCentered="1"/>
  <pageMargins left="0.51" right="0.1968503937007874" top="0.2755905511811024" bottom="0.3937007874015748" header="0.15748031496062992" footer="0.2362204724409449"/>
  <pageSetup blackAndWhite="1" horizontalDpi="600" verticalDpi="600" orientation="portrait" paperSize="9" scale="61" r:id="rId1"/>
  <rowBreaks count="1" manualBreakCount="1">
    <brk id="38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6"/>
  <sheetViews>
    <sheetView view="pageBreakPreview" zoomScale="60" zoomScaleNormal="70" zoomScalePageLayoutView="0" workbookViewId="0" topLeftCell="A1">
      <selection activeCell="A1" sqref="A1:G90"/>
    </sheetView>
  </sheetViews>
  <sheetFormatPr defaultColWidth="9.140625" defaultRowHeight="15"/>
  <cols>
    <col min="1" max="1" width="133.00390625" style="6" customWidth="1"/>
    <col min="2" max="2" width="8.7109375" style="8" customWidth="1"/>
    <col min="3" max="3" width="9.140625" style="9" customWidth="1"/>
    <col min="4" max="4" width="9.140625" style="4" customWidth="1"/>
    <col min="5" max="5" width="11.00390625" style="5" customWidth="1"/>
    <col min="6" max="6" width="9.140625" style="8" customWidth="1"/>
    <col min="7" max="7" width="24.8515625" style="10" customWidth="1"/>
    <col min="8" max="8" width="17.421875" style="46" customWidth="1"/>
    <col min="9" max="9" width="17.421875" style="1" customWidth="1"/>
    <col min="10" max="37" width="9.140625" style="1" customWidth="1"/>
  </cols>
  <sheetData>
    <row r="1" spans="1:7" s="48" customFormat="1" ht="15.75" customHeight="1">
      <c r="A1" s="251" t="s">
        <v>238</v>
      </c>
      <c r="B1" s="251"/>
      <c r="C1" s="251"/>
      <c r="D1" s="251"/>
      <c r="E1" s="251"/>
      <c r="F1" s="251"/>
      <c r="G1" s="251"/>
    </row>
    <row r="2" spans="1:7" s="48" customFormat="1" ht="15.75" customHeight="1">
      <c r="A2" s="251" t="s">
        <v>256</v>
      </c>
      <c r="B2" s="251"/>
      <c r="C2" s="251"/>
      <c r="D2" s="251"/>
      <c r="E2" s="251"/>
      <c r="F2" s="251"/>
      <c r="G2" s="251"/>
    </row>
    <row r="3" spans="1:7" s="48" customFormat="1" ht="15.75" customHeight="1">
      <c r="A3" s="251" t="s">
        <v>442</v>
      </c>
      <c r="B3" s="251"/>
      <c r="C3" s="251"/>
      <c r="D3" s="251"/>
      <c r="E3" s="251"/>
      <c r="F3" s="251"/>
      <c r="G3" s="251"/>
    </row>
    <row r="4" spans="1:7" s="49" customFormat="1" ht="16.5" customHeight="1">
      <c r="A4" s="252" t="s">
        <v>257</v>
      </c>
      <c r="B4" s="252"/>
      <c r="C4" s="252"/>
      <c r="D4" s="252"/>
      <c r="E4" s="252"/>
      <c r="F4" s="252"/>
      <c r="G4" s="252"/>
    </row>
    <row r="5" spans="1:7" s="49" customFormat="1" ht="16.5" customHeight="1">
      <c r="A5" s="252" t="s">
        <v>191</v>
      </c>
      <c r="B5" s="252"/>
      <c r="C5" s="252"/>
      <c r="D5" s="252"/>
      <c r="E5" s="252"/>
      <c r="F5" s="252"/>
      <c r="G5" s="252"/>
    </row>
    <row r="6" spans="1:7" s="49" customFormat="1" ht="16.5" customHeight="1">
      <c r="A6" s="324"/>
      <c r="B6" s="324"/>
      <c r="C6" s="324"/>
      <c r="D6" s="324"/>
      <c r="E6" s="324"/>
      <c r="F6" s="324"/>
      <c r="G6" s="325"/>
    </row>
    <row r="7" spans="1:7" s="49" customFormat="1" ht="16.5" customHeight="1">
      <c r="A7" s="324"/>
      <c r="B7" s="324"/>
      <c r="C7" s="324"/>
      <c r="D7" s="324"/>
      <c r="E7" s="324"/>
      <c r="F7" s="324"/>
      <c r="G7" s="325"/>
    </row>
    <row r="8" spans="1:7" s="49" customFormat="1" ht="66" customHeight="1">
      <c r="A8" s="326" t="s">
        <v>308</v>
      </c>
      <c r="B8" s="326"/>
      <c r="C8" s="326"/>
      <c r="D8" s="326"/>
      <c r="E8" s="326"/>
      <c r="F8" s="326"/>
      <c r="G8" s="326"/>
    </row>
    <row r="9" spans="1:7" s="2" customFormat="1" ht="18">
      <c r="A9" s="327"/>
      <c r="B9" s="328"/>
      <c r="C9" s="328"/>
      <c r="D9" s="328"/>
      <c r="E9" s="328"/>
      <c r="F9" s="329"/>
      <c r="G9" s="329" t="s">
        <v>260</v>
      </c>
    </row>
    <row r="10" spans="1:37" s="13" customFormat="1" ht="54" customHeight="1">
      <c r="A10" s="330" t="s">
        <v>193</v>
      </c>
      <c r="B10" s="331" t="s">
        <v>145</v>
      </c>
      <c r="C10" s="114" t="s">
        <v>146</v>
      </c>
      <c r="D10" s="332" t="s">
        <v>192</v>
      </c>
      <c r="E10" s="147"/>
      <c r="F10" s="115" t="s">
        <v>147</v>
      </c>
      <c r="G10" s="333" t="s">
        <v>148</v>
      </c>
      <c r="H10" s="46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s="29" customFormat="1" ht="18.75">
      <c r="A11" s="110" t="s">
        <v>154</v>
      </c>
      <c r="B11" s="112"/>
      <c r="C11" s="113"/>
      <c r="D11" s="114"/>
      <c r="E11" s="115"/>
      <c r="F11" s="116"/>
      <c r="G11" s="117">
        <f>+G12</f>
        <v>7732599</v>
      </c>
      <c r="H11" s="51">
        <f>+прил8!H11</f>
        <v>7732599</v>
      </c>
      <c r="I11" s="50">
        <f>+G11-H11</f>
        <v>0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</row>
    <row r="12" spans="1:37" s="29" customFormat="1" ht="18.75">
      <c r="A12" s="110" t="s">
        <v>297</v>
      </c>
      <c r="B12" s="112"/>
      <c r="C12" s="113"/>
      <c r="D12" s="114"/>
      <c r="E12" s="115"/>
      <c r="F12" s="116"/>
      <c r="G12" s="117">
        <f>G13+G52+G58+G64+G84</f>
        <v>7732599</v>
      </c>
      <c r="H12" s="27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</row>
    <row r="13" spans="1:37" s="29" customFormat="1" ht="18.75">
      <c r="A13" s="110" t="s">
        <v>155</v>
      </c>
      <c r="B13" s="112" t="s">
        <v>151</v>
      </c>
      <c r="C13" s="113"/>
      <c r="D13" s="114"/>
      <c r="E13" s="115"/>
      <c r="F13" s="116"/>
      <c r="G13" s="117">
        <f>G14+G19+G26+G31</f>
        <v>4683300</v>
      </c>
      <c r="H13" s="27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</row>
    <row r="14" spans="1:37" s="29" customFormat="1" ht="37.5">
      <c r="A14" s="119" t="s">
        <v>156</v>
      </c>
      <c r="B14" s="112" t="s">
        <v>151</v>
      </c>
      <c r="C14" s="113" t="s">
        <v>152</v>
      </c>
      <c r="D14" s="114"/>
      <c r="E14" s="115"/>
      <c r="F14" s="116"/>
      <c r="G14" s="117">
        <f>+G15</f>
        <v>900000</v>
      </c>
      <c r="H14" s="27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</row>
    <row r="15" spans="1:37" s="31" customFormat="1" ht="18.75">
      <c r="A15" s="120" t="s">
        <v>218</v>
      </c>
      <c r="B15" s="122" t="s">
        <v>151</v>
      </c>
      <c r="C15" s="123" t="s">
        <v>152</v>
      </c>
      <c r="D15" s="124" t="s">
        <v>217</v>
      </c>
      <c r="E15" s="125" t="s">
        <v>194</v>
      </c>
      <c r="F15" s="126"/>
      <c r="G15" s="127">
        <f>+G16</f>
        <v>900000</v>
      </c>
      <c r="H15" s="1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</row>
    <row r="16" spans="1:37" s="33" customFormat="1" ht="19.5">
      <c r="A16" s="128" t="s">
        <v>220</v>
      </c>
      <c r="B16" s="130" t="s">
        <v>151</v>
      </c>
      <c r="C16" s="131" t="s">
        <v>152</v>
      </c>
      <c r="D16" s="132" t="s">
        <v>219</v>
      </c>
      <c r="E16" s="133" t="s">
        <v>194</v>
      </c>
      <c r="F16" s="134"/>
      <c r="G16" s="135">
        <f>+G17</f>
        <v>900000</v>
      </c>
      <c r="H16" s="11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s="33" customFormat="1" ht="19.5">
      <c r="A17" s="128" t="s">
        <v>198</v>
      </c>
      <c r="B17" s="130" t="s">
        <v>151</v>
      </c>
      <c r="C17" s="131" t="s">
        <v>152</v>
      </c>
      <c r="D17" s="132" t="s">
        <v>219</v>
      </c>
      <c r="E17" s="133" t="s">
        <v>197</v>
      </c>
      <c r="F17" s="134"/>
      <c r="G17" s="135">
        <f>+G18</f>
        <v>900000</v>
      </c>
      <c r="H17" s="11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s="33" customFormat="1" ht="48.75" customHeight="1">
      <c r="A18" s="136" t="s">
        <v>158</v>
      </c>
      <c r="B18" s="111" t="s">
        <v>151</v>
      </c>
      <c r="C18" s="137" t="s">
        <v>152</v>
      </c>
      <c r="D18" s="132" t="s">
        <v>219</v>
      </c>
      <c r="E18" s="133" t="s">
        <v>197</v>
      </c>
      <c r="F18" s="134" t="s">
        <v>153</v>
      </c>
      <c r="G18" s="135">
        <v>900000</v>
      </c>
      <c r="H18" s="11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s="33" customFormat="1" ht="37.5">
      <c r="A19" s="119" t="s">
        <v>165</v>
      </c>
      <c r="B19" s="112" t="s">
        <v>151</v>
      </c>
      <c r="C19" s="112" t="s">
        <v>157</v>
      </c>
      <c r="D19" s="113"/>
      <c r="E19" s="116"/>
      <c r="F19" s="112"/>
      <c r="G19" s="117">
        <f>+G20</f>
        <v>2128300</v>
      </c>
      <c r="H19" s="1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s="33" customFormat="1" ht="19.5">
      <c r="A20" s="120" t="s">
        <v>222</v>
      </c>
      <c r="B20" s="122" t="s">
        <v>151</v>
      </c>
      <c r="C20" s="123" t="s">
        <v>157</v>
      </c>
      <c r="D20" s="138" t="s">
        <v>221</v>
      </c>
      <c r="E20" s="139" t="s">
        <v>194</v>
      </c>
      <c r="F20" s="126"/>
      <c r="G20" s="127">
        <f>+G21</f>
        <v>2128300</v>
      </c>
      <c r="H20" s="1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37" s="33" customFormat="1" ht="19.5">
      <c r="A21" s="128" t="s">
        <v>224</v>
      </c>
      <c r="B21" s="130" t="s">
        <v>151</v>
      </c>
      <c r="C21" s="131" t="s">
        <v>157</v>
      </c>
      <c r="D21" s="132" t="s">
        <v>223</v>
      </c>
      <c r="E21" s="133" t="s">
        <v>194</v>
      </c>
      <c r="F21" s="134"/>
      <c r="G21" s="135">
        <f>+G22</f>
        <v>2128300</v>
      </c>
      <c r="H21" s="1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</row>
    <row r="22" spans="1:8" s="32" customFormat="1" ht="19.5">
      <c r="A22" s="128" t="s">
        <v>198</v>
      </c>
      <c r="B22" s="130" t="s">
        <v>151</v>
      </c>
      <c r="C22" s="131" t="s">
        <v>157</v>
      </c>
      <c r="D22" s="132" t="s">
        <v>223</v>
      </c>
      <c r="E22" s="133" t="s">
        <v>197</v>
      </c>
      <c r="F22" s="134"/>
      <c r="G22" s="135">
        <f>SUM(G23:G25)</f>
        <v>2128300</v>
      </c>
      <c r="H22" s="11"/>
    </row>
    <row r="23" spans="1:8" s="32" customFormat="1" ht="43.5" customHeight="1">
      <c r="A23" s="136" t="s">
        <v>158</v>
      </c>
      <c r="B23" s="111" t="s">
        <v>151</v>
      </c>
      <c r="C23" s="137" t="s">
        <v>157</v>
      </c>
      <c r="D23" s="132" t="s">
        <v>223</v>
      </c>
      <c r="E23" s="133" t="s">
        <v>197</v>
      </c>
      <c r="F23" s="134" t="s">
        <v>153</v>
      </c>
      <c r="G23" s="135">
        <v>1907000</v>
      </c>
      <c r="H23" s="11"/>
    </row>
    <row r="24" spans="1:8" s="32" customFormat="1" ht="19.5">
      <c r="A24" s="140" t="s">
        <v>159</v>
      </c>
      <c r="B24" s="111" t="s">
        <v>151</v>
      </c>
      <c r="C24" s="137" t="s">
        <v>157</v>
      </c>
      <c r="D24" s="132" t="s">
        <v>223</v>
      </c>
      <c r="E24" s="133" t="s">
        <v>197</v>
      </c>
      <c r="F24" s="134" t="s">
        <v>160</v>
      </c>
      <c r="G24" s="135">
        <v>100000</v>
      </c>
      <c r="H24" s="11"/>
    </row>
    <row r="25" spans="1:8" s="32" customFormat="1" ht="19.5">
      <c r="A25" s="140" t="s">
        <v>161</v>
      </c>
      <c r="B25" s="111" t="s">
        <v>151</v>
      </c>
      <c r="C25" s="137" t="s">
        <v>157</v>
      </c>
      <c r="D25" s="132" t="s">
        <v>223</v>
      </c>
      <c r="E25" s="133" t="s">
        <v>197</v>
      </c>
      <c r="F25" s="134" t="s">
        <v>162</v>
      </c>
      <c r="G25" s="135">
        <v>121300</v>
      </c>
      <c r="H25" s="11"/>
    </row>
    <row r="26" spans="1:8" s="32" customFormat="1" ht="37.5">
      <c r="A26" s="141" t="s">
        <v>166</v>
      </c>
      <c r="B26" s="118" t="s">
        <v>151</v>
      </c>
      <c r="C26" s="142" t="s">
        <v>163</v>
      </c>
      <c r="D26" s="142"/>
      <c r="E26" s="143"/>
      <c r="F26" s="144"/>
      <c r="G26" s="145">
        <f>+G27</f>
        <v>5000</v>
      </c>
      <c r="H26" s="11"/>
    </row>
    <row r="27" spans="1:37" s="33" customFormat="1" ht="19.5">
      <c r="A27" s="120" t="s">
        <v>299</v>
      </c>
      <c r="B27" s="122" t="s">
        <v>151</v>
      </c>
      <c r="C27" s="123" t="s">
        <v>163</v>
      </c>
      <c r="D27" s="138" t="s">
        <v>298</v>
      </c>
      <c r="E27" s="139" t="s">
        <v>194</v>
      </c>
      <c r="F27" s="126"/>
      <c r="G27" s="127">
        <f>+G28</f>
        <v>5000</v>
      </c>
      <c r="H27" s="1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</row>
    <row r="28" spans="1:37" s="33" customFormat="1" ht="37.5">
      <c r="A28" s="128" t="s">
        <v>301</v>
      </c>
      <c r="B28" s="130" t="s">
        <v>151</v>
      </c>
      <c r="C28" s="131" t="s">
        <v>163</v>
      </c>
      <c r="D28" s="132" t="s">
        <v>300</v>
      </c>
      <c r="E28" s="133" t="s">
        <v>194</v>
      </c>
      <c r="F28" s="134"/>
      <c r="G28" s="135">
        <f>+G29</f>
        <v>5000</v>
      </c>
      <c r="H28" s="1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</row>
    <row r="29" spans="1:8" s="32" customFormat="1" ht="37.5">
      <c r="A29" s="128" t="s">
        <v>226</v>
      </c>
      <c r="B29" s="130" t="s">
        <v>151</v>
      </c>
      <c r="C29" s="131" t="s">
        <v>163</v>
      </c>
      <c r="D29" s="132" t="s">
        <v>300</v>
      </c>
      <c r="E29" s="133" t="s">
        <v>225</v>
      </c>
      <c r="F29" s="134"/>
      <c r="G29" s="135">
        <f>SUM(G30:G30)</f>
        <v>5000</v>
      </c>
      <c r="H29" s="11"/>
    </row>
    <row r="30" spans="1:8" s="32" customFormat="1" ht="19.5">
      <c r="A30" s="136" t="s">
        <v>164</v>
      </c>
      <c r="B30" s="111" t="s">
        <v>151</v>
      </c>
      <c r="C30" s="137" t="s">
        <v>163</v>
      </c>
      <c r="D30" s="132" t="s">
        <v>300</v>
      </c>
      <c r="E30" s="133" t="s">
        <v>225</v>
      </c>
      <c r="F30" s="134" t="s">
        <v>160</v>
      </c>
      <c r="G30" s="135">
        <v>5000</v>
      </c>
      <c r="H30" s="11"/>
    </row>
    <row r="31" spans="1:8" s="21" customFormat="1" ht="18.75">
      <c r="A31" s="119" t="s">
        <v>167</v>
      </c>
      <c r="B31" s="112" t="s">
        <v>151</v>
      </c>
      <c r="C31" s="113" t="s">
        <v>168</v>
      </c>
      <c r="D31" s="146"/>
      <c r="E31" s="147"/>
      <c r="F31" s="116"/>
      <c r="G31" s="117">
        <f>G32+G36+G40+G44</f>
        <v>1650000</v>
      </c>
      <c r="H31" s="16"/>
    </row>
    <row r="32" spans="1:8" s="34" customFormat="1" ht="56.25">
      <c r="A32" s="141" t="s">
        <v>332</v>
      </c>
      <c r="B32" s="118" t="s">
        <v>151</v>
      </c>
      <c r="C32" s="142" t="s">
        <v>168</v>
      </c>
      <c r="D32" s="148" t="s">
        <v>169</v>
      </c>
      <c r="E32" s="149" t="s">
        <v>194</v>
      </c>
      <c r="F32" s="144"/>
      <c r="G32" s="117">
        <f>+G33</f>
        <v>20000</v>
      </c>
      <c r="H32" s="3"/>
    </row>
    <row r="33" spans="1:8" s="34" customFormat="1" ht="56.25">
      <c r="A33" s="136" t="s">
        <v>333</v>
      </c>
      <c r="B33" s="111" t="s">
        <v>151</v>
      </c>
      <c r="C33" s="137" t="s">
        <v>168</v>
      </c>
      <c r="D33" s="150" t="s">
        <v>202</v>
      </c>
      <c r="E33" s="151" t="s">
        <v>194</v>
      </c>
      <c r="F33" s="152"/>
      <c r="G33" s="153">
        <f>+G34</f>
        <v>20000</v>
      </c>
      <c r="H33" s="3"/>
    </row>
    <row r="34" spans="1:8" s="21" customFormat="1" ht="18.75">
      <c r="A34" s="154" t="s">
        <v>203</v>
      </c>
      <c r="B34" s="155" t="s">
        <v>151</v>
      </c>
      <c r="C34" s="156" t="s">
        <v>168</v>
      </c>
      <c r="D34" s="157" t="s">
        <v>202</v>
      </c>
      <c r="E34" s="158">
        <v>1434</v>
      </c>
      <c r="F34" s="152"/>
      <c r="G34" s="153">
        <f>G35</f>
        <v>20000</v>
      </c>
      <c r="H34" s="16"/>
    </row>
    <row r="35" spans="1:8" s="21" customFormat="1" ht="18.75">
      <c r="A35" s="159" t="s">
        <v>159</v>
      </c>
      <c r="B35" s="160" t="s">
        <v>151</v>
      </c>
      <c r="C35" s="160" t="s">
        <v>168</v>
      </c>
      <c r="D35" s="150" t="s">
        <v>202</v>
      </c>
      <c r="E35" s="161">
        <v>1434</v>
      </c>
      <c r="F35" s="160" t="s">
        <v>160</v>
      </c>
      <c r="G35" s="162">
        <v>20000</v>
      </c>
      <c r="H35" s="16"/>
    </row>
    <row r="36" spans="1:8" s="34" customFormat="1" ht="37.5">
      <c r="A36" s="141" t="s">
        <v>334</v>
      </c>
      <c r="B36" s="118" t="s">
        <v>151</v>
      </c>
      <c r="C36" s="142" t="s">
        <v>168</v>
      </c>
      <c r="D36" s="148" t="s">
        <v>170</v>
      </c>
      <c r="E36" s="149" t="s">
        <v>194</v>
      </c>
      <c r="F36" s="144"/>
      <c r="G36" s="117">
        <f>+G37</f>
        <v>100000</v>
      </c>
      <c r="H36" s="3"/>
    </row>
    <row r="37" spans="1:8" s="34" customFormat="1" ht="75">
      <c r="A37" s="136" t="s">
        <v>335</v>
      </c>
      <c r="B37" s="111" t="s">
        <v>151</v>
      </c>
      <c r="C37" s="137" t="s">
        <v>168</v>
      </c>
      <c r="D37" s="163" t="s">
        <v>210</v>
      </c>
      <c r="E37" s="164" t="s">
        <v>194</v>
      </c>
      <c r="F37" s="165"/>
      <c r="G37" s="166">
        <f>+G38</f>
        <v>100000</v>
      </c>
      <c r="H37" s="3"/>
    </row>
    <row r="38" spans="1:248" s="32" customFormat="1" ht="19.5">
      <c r="A38" s="128" t="s">
        <v>212</v>
      </c>
      <c r="B38" s="130" t="s">
        <v>151</v>
      </c>
      <c r="C38" s="131" t="s">
        <v>168</v>
      </c>
      <c r="D38" s="167" t="s">
        <v>210</v>
      </c>
      <c r="E38" s="168" t="s">
        <v>211</v>
      </c>
      <c r="F38" s="169"/>
      <c r="G38" s="170">
        <f>+G39</f>
        <v>100000</v>
      </c>
      <c r="H38" s="3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</row>
    <row r="39" spans="1:248" s="32" customFormat="1" ht="19.5">
      <c r="A39" s="171" t="s">
        <v>159</v>
      </c>
      <c r="B39" s="111" t="s">
        <v>151</v>
      </c>
      <c r="C39" s="111" t="s">
        <v>168</v>
      </c>
      <c r="D39" s="167" t="s">
        <v>210</v>
      </c>
      <c r="E39" s="168" t="s">
        <v>211</v>
      </c>
      <c r="F39" s="111" t="s">
        <v>160</v>
      </c>
      <c r="G39" s="162">
        <v>100000</v>
      </c>
      <c r="H39" s="3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</row>
    <row r="40" spans="1:8" s="34" customFormat="1" ht="18.75">
      <c r="A40" s="172" t="s">
        <v>228</v>
      </c>
      <c r="B40" s="173" t="s">
        <v>151</v>
      </c>
      <c r="C40" s="174">
        <v>13</v>
      </c>
      <c r="D40" s="175" t="s">
        <v>227</v>
      </c>
      <c r="E40" s="176" t="s">
        <v>194</v>
      </c>
      <c r="F40" s="177"/>
      <c r="G40" s="178">
        <f>+G41</f>
        <v>150000</v>
      </c>
      <c r="H40" s="16" t="s">
        <v>172</v>
      </c>
    </row>
    <row r="41" spans="1:8" s="21" customFormat="1" ht="18.75">
      <c r="A41" s="136" t="s">
        <v>230</v>
      </c>
      <c r="B41" s="179" t="s">
        <v>151</v>
      </c>
      <c r="C41" s="180">
        <v>13</v>
      </c>
      <c r="D41" s="181" t="s">
        <v>229</v>
      </c>
      <c r="E41" s="182" t="s">
        <v>194</v>
      </c>
      <c r="F41" s="183"/>
      <c r="G41" s="166">
        <f>G42</f>
        <v>150000</v>
      </c>
      <c r="H41" s="16"/>
    </row>
    <row r="42" spans="1:8" s="21" customFormat="1" ht="18.75">
      <c r="A42" s="140" t="s">
        <v>232</v>
      </c>
      <c r="B42" s="184" t="s">
        <v>151</v>
      </c>
      <c r="C42" s="180">
        <v>13</v>
      </c>
      <c r="D42" s="181" t="s">
        <v>229</v>
      </c>
      <c r="E42" s="182" t="s">
        <v>231</v>
      </c>
      <c r="F42" s="183"/>
      <c r="G42" s="166">
        <f>G43</f>
        <v>150000</v>
      </c>
      <c r="H42" s="16"/>
    </row>
    <row r="43" spans="1:8" s="21" customFormat="1" ht="18.75">
      <c r="A43" s="159" t="s">
        <v>159</v>
      </c>
      <c r="B43" s="184" t="s">
        <v>151</v>
      </c>
      <c r="C43" s="185">
        <v>13</v>
      </c>
      <c r="D43" s="186" t="s">
        <v>229</v>
      </c>
      <c r="E43" s="187" t="s">
        <v>231</v>
      </c>
      <c r="F43" s="184" t="s">
        <v>160</v>
      </c>
      <c r="G43" s="188">
        <v>150000</v>
      </c>
      <c r="H43" s="16"/>
    </row>
    <row r="44" spans="1:8" s="21" customFormat="1" ht="18.75">
      <c r="A44" s="189" t="s">
        <v>234</v>
      </c>
      <c r="B44" s="190" t="s">
        <v>151</v>
      </c>
      <c r="C44" s="190" t="s">
        <v>168</v>
      </c>
      <c r="D44" s="191" t="s">
        <v>233</v>
      </c>
      <c r="E44" s="149" t="s">
        <v>194</v>
      </c>
      <c r="F44" s="192"/>
      <c r="G44" s="117">
        <f>+G45</f>
        <v>1380000</v>
      </c>
      <c r="H44" s="16"/>
    </row>
    <row r="45" spans="1:8" s="21" customFormat="1" ht="18.75">
      <c r="A45" s="193" t="s">
        <v>236</v>
      </c>
      <c r="B45" s="194" t="s">
        <v>151</v>
      </c>
      <c r="C45" s="194" t="s">
        <v>168</v>
      </c>
      <c r="D45" s="195" t="s">
        <v>235</v>
      </c>
      <c r="E45" s="182" t="s">
        <v>194</v>
      </c>
      <c r="F45" s="196"/>
      <c r="G45" s="166">
        <f>G46+G50</f>
        <v>1380000</v>
      </c>
      <c r="H45" s="16" t="s">
        <v>171</v>
      </c>
    </row>
    <row r="46" spans="1:254" s="35" customFormat="1" ht="19.5">
      <c r="A46" s="140" t="s">
        <v>196</v>
      </c>
      <c r="B46" s="111" t="s">
        <v>151</v>
      </c>
      <c r="C46" s="111">
        <v>13</v>
      </c>
      <c r="D46" s="186" t="s">
        <v>235</v>
      </c>
      <c r="E46" s="187" t="s">
        <v>195</v>
      </c>
      <c r="F46" s="111"/>
      <c r="G46" s="162">
        <f>SUM(G47:G49)</f>
        <v>1330000</v>
      </c>
      <c r="H46" s="47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</row>
    <row r="47" spans="1:254" s="35" customFormat="1" ht="56.25">
      <c r="A47" s="136" t="s">
        <v>158</v>
      </c>
      <c r="B47" s="111" t="s">
        <v>151</v>
      </c>
      <c r="C47" s="111">
        <v>13</v>
      </c>
      <c r="D47" s="186" t="s">
        <v>235</v>
      </c>
      <c r="E47" s="187" t="s">
        <v>195</v>
      </c>
      <c r="F47" s="111" t="s">
        <v>153</v>
      </c>
      <c r="G47" s="162">
        <v>1200000</v>
      </c>
      <c r="H47" s="47"/>
      <c r="I47" s="37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</row>
    <row r="48" spans="1:254" s="35" customFormat="1" ht="19.5">
      <c r="A48" s="197" t="s">
        <v>159</v>
      </c>
      <c r="B48" s="111" t="s">
        <v>151</v>
      </c>
      <c r="C48" s="111">
        <v>13</v>
      </c>
      <c r="D48" s="186" t="s">
        <v>235</v>
      </c>
      <c r="E48" s="187" t="s">
        <v>195</v>
      </c>
      <c r="F48" s="111" t="s">
        <v>160</v>
      </c>
      <c r="G48" s="162">
        <v>30000</v>
      </c>
      <c r="H48" s="47"/>
      <c r="I48" s="37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</row>
    <row r="49" spans="1:254" s="35" customFormat="1" ht="19.5">
      <c r="A49" s="140" t="s">
        <v>161</v>
      </c>
      <c r="B49" s="111" t="s">
        <v>151</v>
      </c>
      <c r="C49" s="111">
        <v>13</v>
      </c>
      <c r="D49" s="186" t="s">
        <v>235</v>
      </c>
      <c r="E49" s="187" t="s">
        <v>195</v>
      </c>
      <c r="F49" s="111" t="s">
        <v>162</v>
      </c>
      <c r="G49" s="162">
        <v>100000</v>
      </c>
      <c r="H49" s="47"/>
      <c r="I49" s="37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</row>
    <row r="50" spans="1:254" s="35" customFormat="1" ht="19.5">
      <c r="A50" s="334" t="s">
        <v>323</v>
      </c>
      <c r="B50" s="111" t="s">
        <v>151</v>
      </c>
      <c r="C50" s="137" t="s">
        <v>168</v>
      </c>
      <c r="D50" s="186" t="s">
        <v>235</v>
      </c>
      <c r="E50" s="187" t="s">
        <v>302</v>
      </c>
      <c r="F50" s="165"/>
      <c r="G50" s="162">
        <v>50000</v>
      </c>
      <c r="H50" s="47"/>
      <c r="I50" s="37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</row>
    <row r="51" spans="1:254" s="35" customFormat="1" ht="37.5" customHeight="1">
      <c r="A51" s="197" t="s">
        <v>159</v>
      </c>
      <c r="B51" s="111" t="s">
        <v>151</v>
      </c>
      <c r="C51" s="137" t="s">
        <v>168</v>
      </c>
      <c r="D51" s="186" t="s">
        <v>235</v>
      </c>
      <c r="E51" s="187" t="s">
        <v>302</v>
      </c>
      <c r="F51" s="165" t="s">
        <v>160</v>
      </c>
      <c r="G51" s="162">
        <v>50000</v>
      </c>
      <c r="H51" s="47"/>
      <c r="I51" s="37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</row>
    <row r="52" spans="1:8" s="38" customFormat="1" ht="18.75">
      <c r="A52" s="110" t="s">
        <v>174</v>
      </c>
      <c r="B52" s="198" t="s">
        <v>173</v>
      </c>
      <c r="C52" s="198"/>
      <c r="D52" s="199"/>
      <c r="E52" s="200"/>
      <c r="F52" s="198"/>
      <c r="G52" s="201">
        <f>+G53</f>
        <v>23000</v>
      </c>
      <c r="H52" s="15"/>
    </row>
    <row r="53" spans="1:8" s="38" customFormat="1" ht="37.5">
      <c r="A53" s="110" t="s">
        <v>175</v>
      </c>
      <c r="B53" s="198" t="s">
        <v>173</v>
      </c>
      <c r="C53" s="198" t="s">
        <v>190</v>
      </c>
      <c r="D53" s="202"/>
      <c r="E53" s="203"/>
      <c r="F53" s="112"/>
      <c r="G53" s="117">
        <f>G54</f>
        <v>23000</v>
      </c>
      <c r="H53" s="15"/>
    </row>
    <row r="54" spans="1:8" s="39" customFormat="1" ht="75">
      <c r="A54" s="141" t="s">
        <v>336</v>
      </c>
      <c r="B54" s="118" t="s">
        <v>173</v>
      </c>
      <c r="C54" s="118" t="s">
        <v>190</v>
      </c>
      <c r="D54" s="191" t="s">
        <v>213</v>
      </c>
      <c r="E54" s="149" t="s">
        <v>194</v>
      </c>
      <c r="F54" s="118"/>
      <c r="G54" s="145">
        <f>+G55</f>
        <v>23000</v>
      </c>
      <c r="H54" s="17"/>
    </row>
    <row r="55" spans="1:8" s="38" customFormat="1" ht="75">
      <c r="A55" s="136" t="s">
        <v>337</v>
      </c>
      <c r="B55" s="111" t="s">
        <v>173</v>
      </c>
      <c r="C55" s="111" t="s">
        <v>190</v>
      </c>
      <c r="D55" s="195" t="s">
        <v>214</v>
      </c>
      <c r="E55" s="182" t="s">
        <v>194</v>
      </c>
      <c r="F55" s="111"/>
      <c r="G55" s="162">
        <f>+G56</f>
        <v>23000</v>
      </c>
      <c r="H55" s="15"/>
    </row>
    <row r="56" spans="1:8" s="21" customFormat="1" ht="56.25">
      <c r="A56" s="140" t="s">
        <v>216</v>
      </c>
      <c r="B56" s="204" t="s">
        <v>173</v>
      </c>
      <c r="C56" s="204" t="s">
        <v>190</v>
      </c>
      <c r="D56" s="195" t="s">
        <v>214</v>
      </c>
      <c r="E56" s="182" t="s">
        <v>215</v>
      </c>
      <c r="F56" s="111"/>
      <c r="G56" s="166">
        <f>+G57</f>
        <v>23000</v>
      </c>
      <c r="H56" s="16"/>
    </row>
    <row r="57" spans="1:8" s="21" customFormat="1" ht="18.75">
      <c r="A57" s="140" t="s">
        <v>159</v>
      </c>
      <c r="B57" s="204" t="s">
        <v>173</v>
      </c>
      <c r="C57" s="204" t="s">
        <v>190</v>
      </c>
      <c r="D57" s="195" t="s">
        <v>214</v>
      </c>
      <c r="E57" s="182" t="s">
        <v>215</v>
      </c>
      <c r="F57" s="111" t="s">
        <v>160</v>
      </c>
      <c r="G57" s="162">
        <v>23000</v>
      </c>
      <c r="H57" s="16"/>
    </row>
    <row r="58" spans="1:8" s="21" customFormat="1" ht="18.75">
      <c r="A58" s="119" t="s">
        <v>177</v>
      </c>
      <c r="B58" s="112" t="s">
        <v>157</v>
      </c>
      <c r="C58" s="205"/>
      <c r="D58" s="205"/>
      <c r="E58" s="206"/>
      <c r="F58" s="116"/>
      <c r="G58" s="117">
        <f>+G59</f>
        <v>1456287</v>
      </c>
      <c r="H58" s="16"/>
    </row>
    <row r="59" spans="1:8" s="21" customFormat="1" ht="18.75">
      <c r="A59" s="141" t="s">
        <v>178</v>
      </c>
      <c r="B59" s="118" t="s">
        <v>157</v>
      </c>
      <c r="C59" s="142" t="s">
        <v>176</v>
      </c>
      <c r="D59" s="207"/>
      <c r="E59" s="208"/>
      <c r="F59" s="144"/>
      <c r="G59" s="145">
        <f>+G60</f>
        <v>1456287</v>
      </c>
      <c r="H59" s="16"/>
    </row>
    <row r="60" spans="1:37" s="33" customFormat="1" ht="37.5">
      <c r="A60" s="120" t="s">
        <v>316</v>
      </c>
      <c r="B60" s="122" t="s">
        <v>157</v>
      </c>
      <c r="C60" s="123" t="s">
        <v>176</v>
      </c>
      <c r="D60" s="124" t="s">
        <v>317</v>
      </c>
      <c r="E60" s="125" t="s">
        <v>194</v>
      </c>
      <c r="F60" s="126"/>
      <c r="G60" s="127">
        <f>+G61</f>
        <v>1456287</v>
      </c>
      <c r="H60" s="11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</row>
    <row r="61" spans="1:247" s="32" customFormat="1" ht="37.5">
      <c r="A61" s="209" t="s">
        <v>324</v>
      </c>
      <c r="B61" s="130" t="s">
        <v>157</v>
      </c>
      <c r="C61" s="131" t="s">
        <v>176</v>
      </c>
      <c r="D61" s="210" t="s">
        <v>317</v>
      </c>
      <c r="E61" s="211" t="s">
        <v>194</v>
      </c>
      <c r="F61" s="169"/>
      <c r="G61" s="212">
        <f>+G63</f>
        <v>1456287</v>
      </c>
      <c r="H61" s="3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</row>
    <row r="62" spans="1:247" s="32" customFormat="1" ht="19.5">
      <c r="A62" s="295" t="s">
        <v>319</v>
      </c>
      <c r="B62" s="130" t="s">
        <v>157</v>
      </c>
      <c r="C62" s="131" t="s">
        <v>176</v>
      </c>
      <c r="D62" s="210" t="s">
        <v>320</v>
      </c>
      <c r="E62" s="211" t="s">
        <v>318</v>
      </c>
      <c r="F62" s="169"/>
      <c r="G62" s="212">
        <f>G63</f>
        <v>1456287</v>
      </c>
      <c r="H62" s="3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</row>
    <row r="63" spans="1:37" s="29" customFormat="1" ht="18.75">
      <c r="A63" s="140" t="s">
        <v>159</v>
      </c>
      <c r="B63" s="130" t="s">
        <v>157</v>
      </c>
      <c r="C63" s="131" t="s">
        <v>176</v>
      </c>
      <c r="D63" s="210" t="s">
        <v>317</v>
      </c>
      <c r="E63" s="211" t="s">
        <v>318</v>
      </c>
      <c r="F63" s="214" t="s">
        <v>160</v>
      </c>
      <c r="G63" s="215">
        <v>1456287</v>
      </c>
      <c r="H63" s="27">
        <v>400000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</row>
    <row r="64" spans="1:8" s="34" customFormat="1" ht="18.75">
      <c r="A64" s="216" t="s">
        <v>179</v>
      </c>
      <c r="B64" s="217" t="s">
        <v>180</v>
      </c>
      <c r="C64" s="217"/>
      <c r="D64" s="146"/>
      <c r="E64" s="147"/>
      <c r="F64" s="217"/>
      <c r="G64" s="218">
        <f>+G70+G75+G65</f>
        <v>1530540</v>
      </c>
      <c r="H64" s="3"/>
    </row>
    <row r="65" spans="1:8" s="34" customFormat="1" ht="18.75">
      <c r="A65" s="216" t="s">
        <v>436</v>
      </c>
      <c r="B65" s="217" t="s">
        <v>180</v>
      </c>
      <c r="C65" s="217" t="s">
        <v>151</v>
      </c>
      <c r="D65" s="146"/>
      <c r="E65" s="147"/>
      <c r="F65" s="217"/>
      <c r="G65" s="218">
        <v>26000</v>
      </c>
      <c r="H65" s="3"/>
    </row>
    <row r="66" spans="1:8" s="34" customFormat="1" ht="56.25">
      <c r="A66" s="216" t="s">
        <v>314</v>
      </c>
      <c r="B66" s="217" t="s">
        <v>180</v>
      </c>
      <c r="C66" s="217" t="s">
        <v>151</v>
      </c>
      <c r="D66" s="146" t="s">
        <v>205</v>
      </c>
      <c r="E66" s="182" t="s">
        <v>194</v>
      </c>
      <c r="F66" s="217"/>
      <c r="G66" s="218">
        <f>G67</f>
        <v>26000</v>
      </c>
      <c r="H66" s="3"/>
    </row>
    <row r="67" spans="1:8" s="34" customFormat="1" ht="75">
      <c r="A67" s="219" t="s">
        <v>315</v>
      </c>
      <c r="B67" s="217" t="s">
        <v>180</v>
      </c>
      <c r="C67" s="217" t="s">
        <v>151</v>
      </c>
      <c r="D67" s="146" t="s">
        <v>205</v>
      </c>
      <c r="E67" s="182" t="s">
        <v>194</v>
      </c>
      <c r="F67" s="217"/>
      <c r="G67" s="218">
        <f>G68</f>
        <v>26000</v>
      </c>
      <c r="H67" s="3"/>
    </row>
    <row r="68" spans="1:8" s="21" customFormat="1" ht="18.75">
      <c r="A68" s="335" t="s">
        <v>311</v>
      </c>
      <c r="B68" s="220" t="s">
        <v>180</v>
      </c>
      <c r="C68" s="220" t="s">
        <v>151</v>
      </c>
      <c r="D68" s="195" t="s">
        <v>306</v>
      </c>
      <c r="E68" s="182" t="s">
        <v>307</v>
      </c>
      <c r="F68" s="111"/>
      <c r="G68" s="162">
        <v>26000</v>
      </c>
      <c r="H68" s="16"/>
    </row>
    <row r="69" spans="1:8" s="21" customFormat="1" ht="18.75">
      <c r="A69" s="226" t="s">
        <v>159</v>
      </c>
      <c r="B69" s="220" t="s">
        <v>180</v>
      </c>
      <c r="C69" s="220" t="s">
        <v>151</v>
      </c>
      <c r="D69" s="195" t="s">
        <v>306</v>
      </c>
      <c r="E69" s="182" t="s">
        <v>307</v>
      </c>
      <c r="F69" s="111" t="s">
        <v>312</v>
      </c>
      <c r="G69" s="162">
        <v>26000</v>
      </c>
      <c r="H69" s="16"/>
    </row>
    <row r="70" spans="1:8" s="21" customFormat="1" ht="18.75">
      <c r="A70" s="216" t="s">
        <v>181</v>
      </c>
      <c r="B70" s="217" t="s">
        <v>180</v>
      </c>
      <c r="C70" s="217" t="s">
        <v>152</v>
      </c>
      <c r="D70" s="205"/>
      <c r="E70" s="206"/>
      <c r="F70" s="217"/>
      <c r="G70" s="218">
        <f>G71</f>
        <v>150000</v>
      </c>
      <c r="H70" s="16" t="s">
        <v>183</v>
      </c>
    </row>
    <row r="71" spans="1:8" s="21" customFormat="1" ht="56.25">
      <c r="A71" s="216" t="s">
        <v>314</v>
      </c>
      <c r="B71" s="217" t="s">
        <v>180</v>
      </c>
      <c r="C71" s="217" t="s">
        <v>152</v>
      </c>
      <c r="D71" s="191" t="s">
        <v>303</v>
      </c>
      <c r="E71" s="149" t="s">
        <v>194</v>
      </c>
      <c r="F71" s="217"/>
      <c r="G71" s="218">
        <f>G72</f>
        <v>150000</v>
      </c>
      <c r="H71" s="16"/>
    </row>
    <row r="72" spans="1:8" s="21" customFormat="1" ht="75">
      <c r="A72" s="219" t="s">
        <v>315</v>
      </c>
      <c r="B72" s="220" t="s">
        <v>180</v>
      </c>
      <c r="C72" s="220" t="s">
        <v>152</v>
      </c>
      <c r="D72" s="221" t="s">
        <v>205</v>
      </c>
      <c r="E72" s="187" t="s">
        <v>194</v>
      </c>
      <c r="F72" s="220"/>
      <c r="G72" s="222">
        <f>G73</f>
        <v>150000</v>
      </c>
      <c r="H72" s="16"/>
    </row>
    <row r="73" spans="1:8" s="21" customFormat="1" ht="18.75">
      <c r="A73" s="128" t="s">
        <v>305</v>
      </c>
      <c r="B73" s="130" t="s">
        <v>180</v>
      </c>
      <c r="C73" s="131" t="s">
        <v>152</v>
      </c>
      <c r="D73" s="167" t="s">
        <v>205</v>
      </c>
      <c r="E73" s="168" t="s">
        <v>304</v>
      </c>
      <c r="F73" s="134"/>
      <c r="G73" s="135">
        <f>+G74</f>
        <v>150000</v>
      </c>
      <c r="H73" s="16" t="s">
        <v>184</v>
      </c>
    </row>
    <row r="74" spans="1:8" s="21" customFormat="1" ht="18.75">
      <c r="A74" s="223" t="s">
        <v>159</v>
      </c>
      <c r="B74" s="220" t="s">
        <v>180</v>
      </c>
      <c r="C74" s="220" t="s">
        <v>152</v>
      </c>
      <c r="D74" s="224" t="s">
        <v>205</v>
      </c>
      <c r="E74" s="225" t="s">
        <v>304</v>
      </c>
      <c r="F74" s="111" t="s">
        <v>160</v>
      </c>
      <c r="G74" s="162">
        <v>150000</v>
      </c>
      <c r="H74" s="16"/>
    </row>
    <row r="75" spans="1:8" s="21" customFormat="1" ht="18.75">
      <c r="A75" s="216" t="s">
        <v>182</v>
      </c>
      <c r="B75" s="217" t="s">
        <v>180</v>
      </c>
      <c r="C75" s="217" t="s">
        <v>173</v>
      </c>
      <c r="D75" s="146"/>
      <c r="E75" s="147"/>
      <c r="F75" s="217"/>
      <c r="G75" s="218">
        <f>+G76</f>
        <v>1354540</v>
      </c>
      <c r="H75" s="16"/>
    </row>
    <row r="76" spans="1:37" s="41" customFormat="1" ht="86.25" customHeight="1">
      <c r="A76" s="228" t="s">
        <v>338</v>
      </c>
      <c r="B76" s="217" t="s">
        <v>180</v>
      </c>
      <c r="C76" s="229" t="s">
        <v>173</v>
      </c>
      <c r="D76" s="230" t="s">
        <v>204</v>
      </c>
      <c r="E76" s="231" t="s">
        <v>194</v>
      </c>
      <c r="F76" s="232"/>
      <c r="G76" s="218">
        <f>+G77</f>
        <v>1354540</v>
      </c>
      <c r="H76" s="2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</row>
    <row r="77" spans="1:37" s="33" customFormat="1" ht="75">
      <c r="A77" s="128" t="s">
        <v>315</v>
      </c>
      <c r="B77" s="130" t="s">
        <v>180</v>
      </c>
      <c r="C77" s="131" t="s">
        <v>173</v>
      </c>
      <c r="D77" s="234" t="s">
        <v>205</v>
      </c>
      <c r="E77" s="235" t="s">
        <v>194</v>
      </c>
      <c r="F77" s="134"/>
      <c r="G77" s="135">
        <f>+G78+G80+G82</f>
        <v>1354540</v>
      </c>
      <c r="H77" s="11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</row>
    <row r="78" spans="1:8" s="32" customFormat="1" ht="19.5">
      <c r="A78" s="128" t="s">
        <v>207</v>
      </c>
      <c r="B78" s="130" t="s">
        <v>180</v>
      </c>
      <c r="C78" s="131" t="s">
        <v>173</v>
      </c>
      <c r="D78" s="234" t="s">
        <v>205</v>
      </c>
      <c r="E78" s="235" t="s">
        <v>206</v>
      </c>
      <c r="F78" s="134"/>
      <c r="G78" s="135">
        <f>SUM(G79:G79)</f>
        <v>904540</v>
      </c>
      <c r="H78" s="11"/>
    </row>
    <row r="79" spans="1:8" s="32" customFormat="1" ht="19.5">
      <c r="A79" s="226" t="s">
        <v>159</v>
      </c>
      <c r="B79" s="130" t="s">
        <v>180</v>
      </c>
      <c r="C79" s="131" t="s">
        <v>173</v>
      </c>
      <c r="D79" s="234" t="s">
        <v>205</v>
      </c>
      <c r="E79" s="235" t="s">
        <v>206</v>
      </c>
      <c r="F79" s="134" t="s">
        <v>160</v>
      </c>
      <c r="G79" s="135">
        <v>904540</v>
      </c>
      <c r="H79" s="11"/>
    </row>
    <row r="80" spans="1:8" s="32" customFormat="1" ht="19.5">
      <c r="A80" s="295" t="s">
        <v>209</v>
      </c>
      <c r="B80" s="130" t="s">
        <v>180</v>
      </c>
      <c r="C80" s="131" t="s">
        <v>313</v>
      </c>
      <c r="D80" s="234" t="s">
        <v>205</v>
      </c>
      <c r="E80" s="235" t="s">
        <v>208</v>
      </c>
      <c r="F80" s="134"/>
      <c r="G80" s="135">
        <v>350000</v>
      </c>
      <c r="H80" s="11"/>
    </row>
    <row r="81" spans="1:8" s="32" customFormat="1" ht="19.5">
      <c r="A81" s="226" t="s">
        <v>159</v>
      </c>
      <c r="B81" s="130" t="s">
        <v>180</v>
      </c>
      <c r="C81" s="131" t="s">
        <v>173</v>
      </c>
      <c r="D81" s="234" t="s">
        <v>205</v>
      </c>
      <c r="E81" s="235" t="s">
        <v>208</v>
      </c>
      <c r="F81" s="134" t="s">
        <v>160</v>
      </c>
      <c r="G81" s="135">
        <v>350000</v>
      </c>
      <c r="H81" s="11"/>
    </row>
    <row r="82" spans="1:8" s="32" customFormat="1" ht="19.5">
      <c r="A82" s="334" t="s">
        <v>321</v>
      </c>
      <c r="B82" s="130" t="s">
        <v>180</v>
      </c>
      <c r="C82" s="131" t="s">
        <v>173</v>
      </c>
      <c r="D82" s="234" t="s">
        <v>205</v>
      </c>
      <c r="E82" s="235" t="s">
        <v>322</v>
      </c>
      <c r="F82" s="134"/>
      <c r="G82" s="135">
        <v>100000</v>
      </c>
      <c r="H82" s="11"/>
    </row>
    <row r="83" spans="1:8" s="32" customFormat="1" ht="19.5">
      <c r="A83" s="226" t="s">
        <v>159</v>
      </c>
      <c r="B83" s="130" t="s">
        <v>180</v>
      </c>
      <c r="C83" s="131" t="s">
        <v>173</v>
      </c>
      <c r="D83" s="234" t="s">
        <v>205</v>
      </c>
      <c r="E83" s="235" t="s">
        <v>322</v>
      </c>
      <c r="F83" s="134" t="s">
        <v>160</v>
      </c>
      <c r="G83" s="135">
        <v>100000</v>
      </c>
      <c r="H83" s="11"/>
    </row>
    <row r="84" spans="1:8" s="21" customFormat="1" ht="18.75">
      <c r="A84" s="119" t="s">
        <v>185</v>
      </c>
      <c r="B84" s="236">
        <v>10</v>
      </c>
      <c r="C84" s="236"/>
      <c r="D84" s="146"/>
      <c r="E84" s="147"/>
      <c r="F84" s="112"/>
      <c r="G84" s="117">
        <f>+G85</f>
        <v>39472</v>
      </c>
      <c r="H84" s="16"/>
    </row>
    <row r="85" spans="1:8" s="21" customFormat="1" ht="18.75">
      <c r="A85" s="119" t="s">
        <v>186</v>
      </c>
      <c r="B85" s="237">
        <v>10</v>
      </c>
      <c r="C85" s="217" t="s">
        <v>151</v>
      </c>
      <c r="D85" s="205"/>
      <c r="E85" s="206"/>
      <c r="F85" s="217"/>
      <c r="G85" s="117">
        <f>G86</f>
        <v>39472</v>
      </c>
      <c r="H85" s="16"/>
    </row>
    <row r="86" spans="1:8" s="21" customFormat="1" ht="54" customHeight="1">
      <c r="A86" s="238" t="s">
        <v>310</v>
      </c>
      <c r="B86" s="239">
        <v>10</v>
      </c>
      <c r="C86" s="240" t="s">
        <v>151</v>
      </c>
      <c r="D86" s="191" t="s">
        <v>199</v>
      </c>
      <c r="E86" s="149" t="s">
        <v>194</v>
      </c>
      <c r="F86" s="241"/>
      <c r="G86" s="117">
        <f>G87</f>
        <v>39472</v>
      </c>
      <c r="H86" s="16"/>
    </row>
    <row r="87" spans="1:8" s="21" customFormat="1" ht="68.25" customHeight="1">
      <c r="A87" s="242" t="s">
        <v>309</v>
      </c>
      <c r="B87" s="180">
        <v>10</v>
      </c>
      <c r="C87" s="184" t="s">
        <v>151</v>
      </c>
      <c r="D87" s="221" t="s">
        <v>200</v>
      </c>
      <c r="E87" s="187" t="s">
        <v>194</v>
      </c>
      <c r="F87" s="243"/>
      <c r="G87" s="166">
        <f>G88</f>
        <v>39472</v>
      </c>
      <c r="H87" s="16"/>
    </row>
    <row r="88" spans="1:8" s="21" customFormat="1" ht="20.25" customHeight="1">
      <c r="A88" s="193" t="s">
        <v>187</v>
      </c>
      <c r="B88" s="244">
        <v>10</v>
      </c>
      <c r="C88" s="184" t="s">
        <v>151</v>
      </c>
      <c r="D88" s="221" t="s">
        <v>200</v>
      </c>
      <c r="E88" s="187" t="s">
        <v>201</v>
      </c>
      <c r="F88" s="183"/>
      <c r="G88" s="166">
        <f>G89</f>
        <v>39472</v>
      </c>
      <c r="H88" s="16"/>
    </row>
    <row r="89" spans="1:8" s="21" customFormat="1" ht="20.25" customHeight="1">
      <c r="A89" s="140" t="s">
        <v>188</v>
      </c>
      <c r="B89" s="180">
        <v>10</v>
      </c>
      <c r="C89" s="184" t="s">
        <v>151</v>
      </c>
      <c r="D89" s="221" t="s">
        <v>200</v>
      </c>
      <c r="E89" s="187" t="s">
        <v>201</v>
      </c>
      <c r="F89" s="183" t="s">
        <v>189</v>
      </c>
      <c r="G89" s="162">
        <v>39472</v>
      </c>
      <c r="H89" s="16"/>
    </row>
    <row r="90" spans="1:37" s="29" customFormat="1" ht="18.75">
      <c r="A90" s="336"/>
      <c r="B90" s="337"/>
      <c r="C90" s="337"/>
      <c r="D90" s="338"/>
      <c r="E90" s="339"/>
      <c r="F90" s="337"/>
      <c r="G90" s="227"/>
      <c r="H90" s="27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</row>
    <row r="91" spans="1:37" s="29" customFormat="1" ht="18.75">
      <c r="A91" s="6"/>
      <c r="B91" s="7"/>
      <c r="C91" s="42"/>
      <c r="D91" s="43"/>
      <c r="E91" s="44"/>
      <c r="F91" s="7"/>
      <c r="G91" s="45"/>
      <c r="H91" s="27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</row>
    <row r="92" spans="1:37" s="29" customFormat="1" ht="18.75">
      <c r="A92" s="6"/>
      <c r="B92" s="7"/>
      <c r="C92" s="42"/>
      <c r="D92" s="43"/>
      <c r="E92" s="44"/>
      <c r="F92" s="7"/>
      <c r="G92" s="45"/>
      <c r="H92" s="27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</row>
    <row r="93" spans="1:37" s="29" customFormat="1" ht="18.75">
      <c r="A93" s="6"/>
      <c r="B93" s="7"/>
      <c r="C93" s="42"/>
      <c r="D93" s="43"/>
      <c r="E93" s="44"/>
      <c r="F93" s="7"/>
      <c r="G93" s="45"/>
      <c r="H93" s="27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</row>
    <row r="94" spans="1:37" s="29" customFormat="1" ht="18.75">
      <c r="A94" s="6"/>
      <c r="B94" s="7"/>
      <c r="C94" s="42"/>
      <c r="D94" s="43"/>
      <c r="E94" s="44"/>
      <c r="F94" s="7"/>
      <c r="G94" s="45"/>
      <c r="H94" s="27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</row>
    <row r="95" spans="1:37" s="29" customFormat="1" ht="18.75">
      <c r="A95" s="6"/>
      <c r="B95" s="7"/>
      <c r="C95" s="42"/>
      <c r="D95" s="43"/>
      <c r="E95" s="44"/>
      <c r="F95" s="7"/>
      <c r="G95" s="45"/>
      <c r="H95" s="27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</row>
    <row r="96" spans="1:37" s="29" customFormat="1" ht="18.75">
      <c r="A96" s="6"/>
      <c r="B96" s="7"/>
      <c r="C96" s="42"/>
      <c r="D96" s="43"/>
      <c r="E96" s="44"/>
      <c r="F96" s="7"/>
      <c r="G96" s="45"/>
      <c r="H96" s="27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</row>
    <row r="97" spans="1:37" s="29" customFormat="1" ht="18.75">
      <c r="A97" s="6"/>
      <c r="B97" s="7"/>
      <c r="C97" s="42"/>
      <c r="D97" s="43"/>
      <c r="E97" s="44"/>
      <c r="F97" s="7"/>
      <c r="G97" s="45"/>
      <c r="H97" s="27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</row>
    <row r="98" spans="1:37" s="29" customFormat="1" ht="18.75">
      <c r="A98" s="6"/>
      <c r="B98" s="7"/>
      <c r="C98" s="42"/>
      <c r="D98" s="43"/>
      <c r="E98" s="44"/>
      <c r="F98" s="7"/>
      <c r="G98" s="45"/>
      <c r="H98" s="27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</row>
    <row r="99" spans="1:37" s="29" customFormat="1" ht="18.75">
      <c r="A99" s="6"/>
      <c r="B99" s="7"/>
      <c r="C99" s="42"/>
      <c r="D99" s="43"/>
      <c r="E99" s="44"/>
      <c r="F99" s="7"/>
      <c r="G99" s="45"/>
      <c r="H99" s="27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</row>
    <row r="100" spans="1:37" s="29" customFormat="1" ht="18.75">
      <c r="A100" s="6"/>
      <c r="B100" s="7"/>
      <c r="C100" s="42"/>
      <c r="D100" s="43"/>
      <c r="E100" s="44"/>
      <c r="F100" s="7"/>
      <c r="G100" s="45"/>
      <c r="H100" s="27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</row>
    <row r="101" spans="1:37" s="29" customFormat="1" ht="18.75">
      <c r="A101" s="6"/>
      <c r="B101" s="7"/>
      <c r="C101" s="42"/>
      <c r="D101" s="43"/>
      <c r="E101" s="44"/>
      <c r="F101" s="7"/>
      <c r="G101" s="45"/>
      <c r="H101" s="27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</row>
    <row r="102" spans="1:37" s="29" customFormat="1" ht="18.75">
      <c r="A102" s="6"/>
      <c r="B102" s="7"/>
      <c r="C102" s="42"/>
      <c r="D102" s="43"/>
      <c r="E102" s="44"/>
      <c r="F102" s="7"/>
      <c r="G102" s="45"/>
      <c r="H102" s="27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</row>
    <row r="103" spans="1:37" s="29" customFormat="1" ht="18.75">
      <c r="A103" s="6"/>
      <c r="B103" s="7"/>
      <c r="C103" s="42"/>
      <c r="D103" s="43"/>
      <c r="E103" s="44"/>
      <c r="F103" s="7"/>
      <c r="G103" s="45"/>
      <c r="H103" s="27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</row>
    <row r="104" spans="1:37" s="29" customFormat="1" ht="18.75">
      <c r="A104" s="6"/>
      <c r="B104" s="7"/>
      <c r="C104" s="42"/>
      <c r="D104" s="43"/>
      <c r="E104" s="44"/>
      <c r="F104" s="7"/>
      <c r="G104" s="45"/>
      <c r="H104" s="27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</row>
    <row r="105" spans="1:37" s="29" customFormat="1" ht="18.75">
      <c r="A105" s="6"/>
      <c r="B105" s="7"/>
      <c r="C105" s="42"/>
      <c r="D105" s="43"/>
      <c r="E105" s="44"/>
      <c r="F105" s="7"/>
      <c r="G105" s="45"/>
      <c r="H105" s="27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</row>
    <row r="106" spans="1:37" s="29" customFormat="1" ht="18.75">
      <c r="A106" s="6"/>
      <c r="B106" s="7"/>
      <c r="C106" s="42"/>
      <c r="D106" s="43"/>
      <c r="E106" s="44"/>
      <c r="F106" s="7"/>
      <c r="G106" s="45"/>
      <c r="H106" s="27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</row>
    <row r="107" spans="1:37" s="29" customFormat="1" ht="18.75">
      <c r="A107" s="6"/>
      <c r="B107" s="7"/>
      <c r="C107" s="42"/>
      <c r="D107" s="43"/>
      <c r="E107" s="44"/>
      <c r="F107" s="7"/>
      <c r="G107" s="45"/>
      <c r="H107" s="27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</row>
    <row r="108" spans="1:37" s="29" customFormat="1" ht="18.75">
      <c r="A108" s="6"/>
      <c r="B108" s="7"/>
      <c r="C108" s="42"/>
      <c r="D108" s="43"/>
      <c r="E108" s="44"/>
      <c r="F108" s="7"/>
      <c r="G108" s="45"/>
      <c r="H108" s="27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</row>
    <row r="109" spans="1:37" s="29" customFormat="1" ht="18.75">
      <c r="A109" s="6"/>
      <c r="B109" s="7"/>
      <c r="C109" s="42"/>
      <c r="D109" s="43"/>
      <c r="E109" s="44"/>
      <c r="F109" s="7"/>
      <c r="G109" s="45"/>
      <c r="H109" s="27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</row>
    <row r="110" spans="1:37" s="29" customFormat="1" ht="18.75">
      <c r="A110" s="6"/>
      <c r="B110" s="7"/>
      <c r="C110" s="42"/>
      <c r="D110" s="43"/>
      <c r="E110" s="44"/>
      <c r="F110" s="7"/>
      <c r="G110" s="45"/>
      <c r="H110" s="27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</row>
    <row r="111" spans="1:37" s="29" customFormat="1" ht="18.75">
      <c r="A111" s="6"/>
      <c r="B111" s="7"/>
      <c r="C111" s="42"/>
      <c r="D111" s="43"/>
      <c r="E111" s="44"/>
      <c r="F111" s="7"/>
      <c r="G111" s="45"/>
      <c r="H111" s="27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</row>
    <row r="112" spans="1:37" s="29" customFormat="1" ht="18.75">
      <c r="A112" s="6"/>
      <c r="B112" s="7"/>
      <c r="C112" s="42"/>
      <c r="D112" s="43"/>
      <c r="E112" s="44"/>
      <c r="F112" s="7"/>
      <c r="G112" s="45"/>
      <c r="H112" s="27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</row>
    <row r="113" spans="1:37" s="29" customFormat="1" ht="18.75">
      <c r="A113" s="6"/>
      <c r="B113" s="7"/>
      <c r="C113" s="42"/>
      <c r="D113" s="43"/>
      <c r="E113" s="44"/>
      <c r="F113" s="7"/>
      <c r="G113" s="45"/>
      <c r="H113" s="27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</row>
    <row r="114" spans="1:37" s="29" customFormat="1" ht="18.75">
      <c r="A114" s="6"/>
      <c r="B114" s="7"/>
      <c r="C114" s="42"/>
      <c r="D114" s="43"/>
      <c r="E114" s="44"/>
      <c r="F114" s="7"/>
      <c r="G114" s="45"/>
      <c r="H114" s="27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</row>
    <row r="115" spans="1:37" s="29" customFormat="1" ht="18.75">
      <c r="A115" s="6"/>
      <c r="B115" s="7"/>
      <c r="C115" s="42"/>
      <c r="D115" s="43"/>
      <c r="E115" s="44"/>
      <c r="F115" s="7"/>
      <c r="G115" s="45"/>
      <c r="H115" s="27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</row>
    <row r="116" spans="1:37" s="29" customFormat="1" ht="18.75">
      <c r="A116" s="6"/>
      <c r="B116" s="7"/>
      <c r="C116" s="42"/>
      <c r="D116" s="43"/>
      <c r="E116" s="44"/>
      <c r="F116" s="7"/>
      <c r="G116" s="45"/>
      <c r="H116" s="27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</row>
    <row r="117" spans="1:37" s="29" customFormat="1" ht="18.75">
      <c r="A117" s="6"/>
      <c r="B117" s="7"/>
      <c r="C117" s="42"/>
      <c r="D117" s="43"/>
      <c r="E117" s="44"/>
      <c r="F117" s="7"/>
      <c r="G117" s="45"/>
      <c r="H117" s="27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</row>
    <row r="118" spans="1:37" s="29" customFormat="1" ht="18.75">
      <c r="A118" s="6"/>
      <c r="B118" s="7"/>
      <c r="C118" s="42"/>
      <c r="D118" s="43"/>
      <c r="E118" s="44"/>
      <c r="F118" s="7"/>
      <c r="G118" s="45"/>
      <c r="H118" s="27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</row>
    <row r="119" spans="1:37" s="29" customFormat="1" ht="18.75">
      <c r="A119" s="6"/>
      <c r="B119" s="7"/>
      <c r="C119" s="42"/>
      <c r="D119" s="43"/>
      <c r="E119" s="44"/>
      <c r="F119" s="7"/>
      <c r="G119" s="45"/>
      <c r="H119" s="27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</row>
    <row r="120" spans="1:37" s="29" customFormat="1" ht="18.75">
      <c r="A120" s="6"/>
      <c r="B120" s="7"/>
      <c r="C120" s="42"/>
      <c r="D120" s="43"/>
      <c r="E120" s="44"/>
      <c r="F120" s="7"/>
      <c r="G120" s="45"/>
      <c r="H120" s="27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</row>
    <row r="121" spans="1:37" s="29" customFormat="1" ht="18.75">
      <c r="A121" s="6"/>
      <c r="B121" s="7"/>
      <c r="C121" s="42"/>
      <c r="D121" s="43"/>
      <c r="E121" s="44"/>
      <c r="F121" s="7"/>
      <c r="G121" s="45"/>
      <c r="H121" s="27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</row>
    <row r="122" spans="1:37" s="29" customFormat="1" ht="18.75">
      <c r="A122" s="6"/>
      <c r="B122" s="7"/>
      <c r="C122" s="42"/>
      <c r="D122" s="43"/>
      <c r="E122" s="44"/>
      <c r="F122" s="7"/>
      <c r="G122" s="45"/>
      <c r="H122" s="27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</row>
    <row r="123" spans="1:37" s="29" customFormat="1" ht="18.75">
      <c r="A123" s="6"/>
      <c r="B123" s="7"/>
      <c r="C123" s="42"/>
      <c r="D123" s="43"/>
      <c r="E123" s="44"/>
      <c r="F123" s="7"/>
      <c r="G123" s="45"/>
      <c r="H123" s="27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</row>
    <row r="124" spans="1:37" s="29" customFormat="1" ht="18.75">
      <c r="A124" s="6"/>
      <c r="B124" s="7"/>
      <c r="C124" s="42"/>
      <c r="D124" s="43"/>
      <c r="E124" s="44"/>
      <c r="F124" s="7"/>
      <c r="G124" s="45"/>
      <c r="H124" s="27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</row>
    <row r="125" spans="1:37" s="29" customFormat="1" ht="18.75">
      <c r="A125" s="6"/>
      <c r="B125" s="7"/>
      <c r="C125" s="42"/>
      <c r="D125" s="43"/>
      <c r="E125" s="44"/>
      <c r="F125" s="7"/>
      <c r="G125" s="45"/>
      <c r="H125" s="27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</row>
    <row r="126" spans="1:37" s="29" customFormat="1" ht="18.75">
      <c r="A126" s="6"/>
      <c r="B126" s="7"/>
      <c r="C126" s="42"/>
      <c r="D126" s="43"/>
      <c r="E126" s="44"/>
      <c r="F126" s="7"/>
      <c r="G126" s="45"/>
      <c r="H126" s="27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</row>
  </sheetData>
  <sheetProtection/>
  <mergeCells count="8">
    <mergeCell ref="A8:G8"/>
    <mergeCell ref="A1:G1"/>
    <mergeCell ref="A2:G2"/>
    <mergeCell ref="A3:G3"/>
    <mergeCell ref="A4:G4"/>
    <mergeCell ref="A6:F6"/>
    <mergeCell ref="A7:F7"/>
    <mergeCell ref="A5:G5"/>
  </mergeCells>
  <printOptions/>
  <pageMargins left="0.7" right="0.2" top="0.4" bottom="0.31" header="0.3" footer="0.23"/>
  <pageSetup blackAndWhite="1" fitToHeight="6" fitToWidth="1"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27"/>
  <sheetViews>
    <sheetView view="pageBreakPreview" zoomScale="60" zoomScaleNormal="70" zoomScalePageLayoutView="0" workbookViewId="0" topLeftCell="A1">
      <selection activeCell="A1" sqref="A1:H89"/>
    </sheetView>
  </sheetViews>
  <sheetFormatPr defaultColWidth="9.140625" defaultRowHeight="15"/>
  <cols>
    <col min="1" max="1" width="133.00390625" style="6" customWidth="1"/>
    <col min="2" max="2" width="8.7109375" style="8" customWidth="1"/>
    <col min="3" max="3" width="9.140625" style="9" customWidth="1"/>
    <col min="4" max="4" width="9.140625" style="4" customWidth="1"/>
    <col min="5" max="5" width="7.421875" style="5" customWidth="1"/>
    <col min="6" max="6" width="9.140625" style="8" customWidth="1"/>
    <col min="7" max="7" width="17.8515625" style="10" customWidth="1"/>
    <col min="8" max="8" width="20.28125" style="10" customWidth="1"/>
    <col min="9" max="9" width="17.421875" style="46" customWidth="1"/>
    <col min="10" max="10" width="17.421875" style="1" customWidth="1"/>
    <col min="11" max="38" width="9.140625" style="1" customWidth="1"/>
  </cols>
  <sheetData>
    <row r="1" spans="1:8" s="48" customFormat="1" ht="15.75" customHeight="1">
      <c r="A1" s="251" t="s">
        <v>239</v>
      </c>
      <c r="B1" s="251"/>
      <c r="C1" s="251"/>
      <c r="D1" s="251"/>
      <c r="E1" s="251"/>
      <c r="F1" s="251"/>
      <c r="G1" s="251"/>
      <c r="H1" s="251"/>
    </row>
    <row r="2" spans="1:8" s="48" customFormat="1" ht="15.75" customHeight="1">
      <c r="A2" s="251" t="s">
        <v>256</v>
      </c>
      <c r="B2" s="251"/>
      <c r="C2" s="251"/>
      <c r="D2" s="251"/>
      <c r="E2" s="251"/>
      <c r="F2" s="251"/>
      <c r="G2" s="251"/>
      <c r="H2" s="251"/>
    </row>
    <row r="3" spans="1:8" s="48" customFormat="1" ht="15.75" customHeight="1">
      <c r="A3" s="251" t="s">
        <v>441</v>
      </c>
      <c r="B3" s="251"/>
      <c r="C3" s="251"/>
      <c r="D3" s="251"/>
      <c r="E3" s="251"/>
      <c r="F3" s="251"/>
      <c r="G3" s="251"/>
      <c r="H3" s="251"/>
    </row>
    <row r="4" spans="1:8" s="49" customFormat="1" ht="16.5" customHeight="1">
      <c r="A4" s="252" t="s">
        <v>257</v>
      </c>
      <c r="B4" s="252"/>
      <c r="C4" s="252"/>
      <c r="D4" s="252"/>
      <c r="E4" s="252"/>
      <c r="F4" s="252"/>
      <c r="G4" s="252"/>
      <c r="H4" s="252"/>
    </row>
    <row r="5" spans="1:8" s="49" customFormat="1" ht="16.5" customHeight="1">
      <c r="A5" s="252" t="s">
        <v>191</v>
      </c>
      <c r="B5" s="252"/>
      <c r="C5" s="252"/>
      <c r="D5" s="252"/>
      <c r="E5" s="252"/>
      <c r="F5" s="252"/>
      <c r="G5" s="252"/>
      <c r="H5" s="252"/>
    </row>
    <row r="6" spans="1:8" s="49" customFormat="1" ht="16.5" customHeight="1">
      <c r="A6" s="324"/>
      <c r="B6" s="324"/>
      <c r="C6" s="324"/>
      <c r="D6" s="324"/>
      <c r="E6" s="324"/>
      <c r="F6" s="324"/>
      <c r="G6" s="325"/>
      <c r="H6" s="325"/>
    </row>
    <row r="7" spans="1:8" s="49" customFormat="1" ht="16.5" customHeight="1">
      <c r="A7" s="324"/>
      <c r="B7" s="324"/>
      <c r="C7" s="324"/>
      <c r="D7" s="324"/>
      <c r="E7" s="324"/>
      <c r="F7" s="324"/>
      <c r="G7" s="325"/>
      <c r="H7" s="325"/>
    </row>
    <row r="8" spans="1:8" s="49" customFormat="1" ht="66" customHeight="1">
      <c r="A8" s="326" t="s">
        <v>340</v>
      </c>
      <c r="B8" s="326"/>
      <c r="C8" s="326"/>
      <c r="D8" s="326"/>
      <c r="E8" s="326"/>
      <c r="F8" s="326"/>
      <c r="G8" s="326"/>
      <c r="H8" s="326"/>
    </row>
    <row r="9" spans="1:8" s="2" customFormat="1" ht="18">
      <c r="A9" s="327"/>
      <c r="B9" s="328"/>
      <c r="C9" s="328"/>
      <c r="D9" s="328"/>
      <c r="E9" s="328"/>
      <c r="F9" s="329"/>
      <c r="G9" s="329"/>
      <c r="H9" s="329" t="s">
        <v>260</v>
      </c>
    </row>
    <row r="10" spans="1:38" s="13" customFormat="1" ht="54" customHeight="1">
      <c r="A10" s="330" t="s">
        <v>193</v>
      </c>
      <c r="B10" s="331" t="s">
        <v>145</v>
      </c>
      <c r="C10" s="114" t="s">
        <v>146</v>
      </c>
      <c r="D10" s="332" t="s">
        <v>192</v>
      </c>
      <c r="E10" s="147"/>
      <c r="F10" s="115" t="s">
        <v>147</v>
      </c>
      <c r="G10" s="333" t="s">
        <v>241</v>
      </c>
      <c r="H10" s="333" t="s">
        <v>240</v>
      </c>
      <c r="I10" s="4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1:38" s="29" customFormat="1" ht="18.75">
      <c r="A11" s="110" t="s">
        <v>154</v>
      </c>
      <c r="B11" s="112"/>
      <c r="C11" s="113"/>
      <c r="D11" s="114"/>
      <c r="E11" s="115"/>
      <c r="F11" s="116"/>
      <c r="G11" s="117">
        <f>+G13</f>
        <v>8162511</v>
      </c>
      <c r="H11" s="117">
        <f>+H13</f>
        <v>7888549</v>
      </c>
      <c r="I11" s="51">
        <f>прил10!H11</f>
        <v>8162511</v>
      </c>
      <c r="J11" s="50">
        <f>прил10!I11</f>
        <v>7888549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2" spans="1:38" s="29" customFormat="1" ht="18.75">
      <c r="A12" s="110" t="s">
        <v>346</v>
      </c>
      <c r="B12" s="112"/>
      <c r="C12" s="113"/>
      <c r="D12" s="114"/>
      <c r="E12" s="115"/>
      <c r="F12" s="116"/>
      <c r="G12" s="117">
        <v>194191</v>
      </c>
      <c r="H12" s="117">
        <v>381684</v>
      </c>
      <c r="I12" s="51"/>
      <c r="J12" s="50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</row>
    <row r="13" spans="1:38" s="29" customFormat="1" ht="18.75">
      <c r="A13" s="110" t="s">
        <v>297</v>
      </c>
      <c r="B13" s="112"/>
      <c r="C13" s="113"/>
      <c r="D13" s="114"/>
      <c r="E13" s="115"/>
      <c r="F13" s="116"/>
      <c r="G13" s="117">
        <f>G14+G53+G59+G65+G85</f>
        <v>8162511</v>
      </c>
      <c r="H13" s="117">
        <f>H14+H53+H59+H65+H85</f>
        <v>7888549</v>
      </c>
      <c r="I13" s="51">
        <f>+G11-I11</f>
        <v>0</v>
      </c>
      <c r="J13" s="50">
        <f>+H11-J11</f>
        <v>0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</row>
    <row r="14" spans="1:38" s="29" customFormat="1" ht="18.75">
      <c r="A14" s="110" t="s">
        <v>155</v>
      </c>
      <c r="B14" s="112" t="s">
        <v>151</v>
      </c>
      <c r="C14" s="113"/>
      <c r="D14" s="114"/>
      <c r="E14" s="115"/>
      <c r="F14" s="116"/>
      <c r="G14" s="117">
        <f>G15+G20+G27+G32</f>
        <v>4683300</v>
      </c>
      <c r="H14" s="117">
        <f>H15+H20+H27+H32</f>
        <v>4683300</v>
      </c>
      <c r="I14" s="27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</row>
    <row r="15" spans="1:38" s="29" customFormat="1" ht="37.5">
      <c r="A15" s="119" t="s">
        <v>156</v>
      </c>
      <c r="B15" s="112" t="s">
        <v>151</v>
      </c>
      <c r="C15" s="113" t="s">
        <v>152</v>
      </c>
      <c r="D15" s="114"/>
      <c r="E15" s="115"/>
      <c r="F15" s="116"/>
      <c r="G15" s="117">
        <f aca="true" t="shared" si="0" ref="G15:H18">+G16</f>
        <v>900000</v>
      </c>
      <c r="H15" s="117">
        <f t="shared" si="0"/>
        <v>900000</v>
      </c>
      <c r="I15" s="27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</row>
    <row r="16" spans="1:38" s="31" customFormat="1" ht="18.75">
      <c r="A16" s="120" t="s">
        <v>218</v>
      </c>
      <c r="B16" s="122" t="s">
        <v>151</v>
      </c>
      <c r="C16" s="123" t="s">
        <v>152</v>
      </c>
      <c r="D16" s="124" t="s">
        <v>217</v>
      </c>
      <c r="E16" s="125" t="s">
        <v>194</v>
      </c>
      <c r="F16" s="126"/>
      <c r="G16" s="127">
        <f t="shared" si="0"/>
        <v>900000</v>
      </c>
      <c r="H16" s="127">
        <f t="shared" si="0"/>
        <v>900000</v>
      </c>
      <c r="I16" s="18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</row>
    <row r="17" spans="1:38" s="33" customFormat="1" ht="19.5">
      <c r="A17" s="128" t="s">
        <v>220</v>
      </c>
      <c r="B17" s="130" t="s">
        <v>151</v>
      </c>
      <c r="C17" s="131" t="s">
        <v>152</v>
      </c>
      <c r="D17" s="132" t="s">
        <v>219</v>
      </c>
      <c r="E17" s="133" t="s">
        <v>194</v>
      </c>
      <c r="F17" s="134"/>
      <c r="G17" s="135">
        <f t="shared" si="0"/>
        <v>900000</v>
      </c>
      <c r="H17" s="135">
        <f t="shared" si="0"/>
        <v>900000</v>
      </c>
      <c r="I17" s="11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</row>
    <row r="18" spans="1:38" s="33" customFormat="1" ht="19.5">
      <c r="A18" s="128" t="s">
        <v>198</v>
      </c>
      <c r="B18" s="130" t="s">
        <v>151</v>
      </c>
      <c r="C18" s="131" t="s">
        <v>152</v>
      </c>
      <c r="D18" s="132" t="s">
        <v>219</v>
      </c>
      <c r="E18" s="133" t="s">
        <v>197</v>
      </c>
      <c r="F18" s="134"/>
      <c r="G18" s="135">
        <f t="shared" si="0"/>
        <v>900000</v>
      </c>
      <c r="H18" s="135">
        <f t="shared" si="0"/>
        <v>900000</v>
      </c>
      <c r="I18" s="11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</row>
    <row r="19" spans="1:38" s="33" customFormat="1" ht="48.75" customHeight="1">
      <c r="A19" s="136" t="s">
        <v>158</v>
      </c>
      <c r="B19" s="111" t="s">
        <v>151</v>
      </c>
      <c r="C19" s="137" t="s">
        <v>152</v>
      </c>
      <c r="D19" s="132" t="s">
        <v>219</v>
      </c>
      <c r="E19" s="133" t="s">
        <v>197</v>
      </c>
      <c r="F19" s="134" t="s">
        <v>153</v>
      </c>
      <c r="G19" s="135">
        <v>900000</v>
      </c>
      <c r="H19" s="135">
        <v>900000</v>
      </c>
      <c r="I19" s="11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</row>
    <row r="20" spans="1:38" s="33" customFormat="1" ht="37.5">
      <c r="A20" s="119" t="s">
        <v>165</v>
      </c>
      <c r="B20" s="112" t="s">
        <v>151</v>
      </c>
      <c r="C20" s="112" t="s">
        <v>157</v>
      </c>
      <c r="D20" s="113"/>
      <c r="E20" s="116"/>
      <c r="F20" s="112"/>
      <c r="G20" s="117">
        <f aca="true" t="shared" si="1" ref="G20:H22">+G21</f>
        <v>2128300</v>
      </c>
      <c r="H20" s="117">
        <f t="shared" si="1"/>
        <v>2128300</v>
      </c>
      <c r="I20" s="11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</row>
    <row r="21" spans="1:38" s="33" customFormat="1" ht="19.5">
      <c r="A21" s="120" t="s">
        <v>222</v>
      </c>
      <c r="B21" s="122" t="s">
        <v>151</v>
      </c>
      <c r="C21" s="123" t="s">
        <v>157</v>
      </c>
      <c r="D21" s="138" t="s">
        <v>221</v>
      </c>
      <c r="E21" s="139" t="s">
        <v>194</v>
      </c>
      <c r="F21" s="126"/>
      <c r="G21" s="127">
        <f t="shared" si="1"/>
        <v>2128300</v>
      </c>
      <c r="H21" s="127">
        <f t="shared" si="1"/>
        <v>2128300</v>
      </c>
      <c r="I21" s="11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</row>
    <row r="22" spans="1:38" s="33" customFormat="1" ht="19.5">
      <c r="A22" s="128" t="s">
        <v>224</v>
      </c>
      <c r="B22" s="130" t="s">
        <v>151</v>
      </c>
      <c r="C22" s="131" t="s">
        <v>157</v>
      </c>
      <c r="D22" s="132" t="s">
        <v>223</v>
      </c>
      <c r="E22" s="133" t="s">
        <v>194</v>
      </c>
      <c r="F22" s="134"/>
      <c r="G22" s="135">
        <f t="shared" si="1"/>
        <v>2128300</v>
      </c>
      <c r="H22" s="135">
        <f t="shared" si="1"/>
        <v>2128300</v>
      </c>
      <c r="I22" s="11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</row>
    <row r="23" spans="1:9" s="32" customFormat="1" ht="19.5">
      <c r="A23" s="128" t="s">
        <v>198</v>
      </c>
      <c r="B23" s="130" t="s">
        <v>151</v>
      </c>
      <c r="C23" s="131" t="s">
        <v>157</v>
      </c>
      <c r="D23" s="132" t="s">
        <v>223</v>
      </c>
      <c r="E23" s="133" t="s">
        <v>197</v>
      </c>
      <c r="F23" s="134"/>
      <c r="G23" s="135">
        <f>SUM(G24:G26)</f>
        <v>2128300</v>
      </c>
      <c r="H23" s="135">
        <f>SUM(H24:H26)</f>
        <v>2128300</v>
      </c>
      <c r="I23" s="11"/>
    </row>
    <row r="24" spans="1:9" s="32" customFormat="1" ht="43.5" customHeight="1">
      <c r="A24" s="136" t="s">
        <v>158</v>
      </c>
      <c r="B24" s="111" t="s">
        <v>151</v>
      </c>
      <c r="C24" s="137" t="s">
        <v>157</v>
      </c>
      <c r="D24" s="132" t="s">
        <v>223</v>
      </c>
      <c r="E24" s="133" t="s">
        <v>197</v>
      </c>
      <c r="F24" s="134" t="s">
        <v>153</v>
      </c>
      <c r="G24" s="135">
        <v>1907000</v>
      </c>
      <c r="H24" s="135">
        <v>1907000</v>
      </c>
      <c r="I24" s="11"/>
    </row>
    <row r="25" spans="1:9" s="32" customFormat="1" ht="19.5">
      <c r="A25" s="140" t="s">
        <v>159</v>
      </c>
      <c r="B25" s="111" t="s">
        <v>151</v>
      </c>
      <c r="C25" s="137" t="s">
        <v>157</v>
      </c>
      <c r="D25" s="132" t="s">
        <v>223</v>
      </c>
      <c r="E25" s="133" t="s">
        <v>197</v>
      </c>
      <c r="F25" s="134" t="s">
        <v>160</v>
      </c>
      <c r="G25" s="135">
        <v>100000</v>
      </c>
      <c r="H25" s="135">
        <v>100000</v>
      </c>
      <c r="I25" s="11"/>
    </row>
    <row r="26" spans="1:9" s="32" customFormat="1" ht="19.5">
      <c r="A26" s="140" t="s">
        <v>161</v>
      </c>
      <c r="B26" s="111" t="s">
        <v>151</v>
      </c>
      <c r="C26" s="137" t="s">
        <v>157</v>
      </c>
      <c r="D26" s="132" t="s">
        <v>223</v>
      </c>
      <c r="E26" s="133" t="s">
        <v>197</v>
      </c>
      <c r="F26" s="134" t="s">
        <v>162</v>
      </c>
      <c r="G26" s="135">
        <v>121300</v>
      </c>
      <c r="H26" s="135">
        <v>121300</v>
      </c>
      <c r="I26" s="11"/>
    </row>
    <row r="27" spans="1:9" s="32" customFormat="1" ht="37.5">
      <c r="A27" s="141" t="s">
        <v>166</v>
      </c>
      <c r="B27" s="118" t="s">
        <v>151</v>
      </c>
      <c r="C27" s="142" t="s">
        <v>163</v>
      </c>
      <c r="D27" s="142"/>
      <c r="E27" s="143"/>
      <c r="F27" s="144"/>
      <c r="G27" s="145">
        <f aca="true" t="shared" si="2" ref="G27:H29">+G28</f>
        <v>5000</v>
      </c>
      <c r="H27" s="145">
        <f t="shared" si="2"/>
        <v>5000</v>
      </c>
      <c r="I27" s="11"/>
    </row>
    <row r="28" spans="1:38" s="33" customFormat="1" ht="19.5">
      <c r="A28" s="120" t="s">
        <v>299</v>
      </c>
      <c r="B28" s="122" t="s">
        <v>151</v>
      </c>
      <c r="C28" s="123" t="s">
        <v>163</v>
      </c>
      <c r="D28" s="138" t="s">
        <v>298</v>
      </c>
      <c r="E28" s="139" t="s">
        <v>194</v>
      </c>
      <c r="F28" s="126"/>
      <c r="G28" s="127">
        <f t="shared" si="2"/>
        <v>5000</v>
      </c>
      <c r="H28" s="127">
        <f t="shared" si="2"/>
        <v>5000</v>
      </c>
      <c r="I28" s="11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</row>
    <row r="29" spans="1:38" s="33" customFormat="1" ht="37.5">
      <c r="A29" s="128" t="s">
        <v>301</v>
      </c>
      <c r="B29" s="130" t="s">
        <v>151</v>
      </c>
      <c r="C29" s="131" t="s">
        <v>163</v>
      </c>
      <c r="D29" s="132" t="s">
        <v>300</v>
      </c>
      <c r="E29" s="133" t="s">
        <v>194</v>
      </c>
      <c r="F29" s="134"/>
      <c r="G29" s="135">
        <f t="shared" si="2"/>
        <v>5000</v>
      </c>
      <c r="H29" s="135">
        <f t="shared" si="2"/>
        <v>5000</v>
      </c>
      <c r="I29" s="1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</row>
    <row r="30" spans="1:9" s="32" customFormat="1" ht="37.5">
      <c r="A30" s="128" t="s">
        <v>226</v>
      </c>
      <c r="B30" s="130" t="s">
        <v>151</v>
      </c>
      <c r="C30" s="131" t="s">
        <v>163</v>
      </c>
      <c r="D30" s="132" t="s">
        <v>300</v>
      </c>
      <c r="E30" s="133" t="s">
        <v>225</v>
      </c>
      <c r="F30" s="134"/>
      <c r="G30" s="135">
        <f>SUM(G31:G31)</f>
        <v>5000</v>
      </c>
      <c r="H30" s="135">
        <f>SUM(H31:H31)</f>
        <v>5000</v>
      </c>
      <c r="I30" s="11"/>
    </row>
    <row r="31" spans="1:9" s="32" customFormat="1" ht="43.5" customHeight="1">
      <c r="A31" s="136" t="s">
        <v>164</v>
      </c>
      <c r="B31" s="111" t="s">
        <v>151</v>
      </c>
      <c r="C31" s="137" t="s">
        <v>163</v>
      </c>
      <c r="D31" s="132" t="s">
        <v>300</v>
      </c>
      <c r="E31" s="133" t="s">
        <v>225</v>
      </c>
      <c r="F31" s="134" t="s">
        <v>160</v>
      </c>
      <c r="G31" s="135">
        <v>5000</v>
      </c>
      <c r="H31" s="135">
        <v>5000</v>
      </c>
      <c r="I31" s="11"/>
    </row>
    <row r="32" spans="1:9" s="32" customFormat="1" ht="19.5">
      <c r="A32" s="119" t="s">
        <v>167</v>
      </c>
      <c r="B32" s="112" t="s">
        <v>151</v>
      </c>
      <c r="C32" s="113" t="s">
        <v>168</v>
      </c>
      <c r="D32" s="146"/>
      <c r="E32" s="147"/>
      <c r="F32" s="116"/>
      <c r="G32" s="117">
        <f>G33+G37+G41+G45</f>
        <v>1650000</v>
      </c>
      <c r="H32" s="117">
        <f>H33+H37+H41+H45</f>
        <v>1650000</v>
      </c>
      <c r="I32" s="11"/>
    </row>
    <row r="33" spans="1:9" s="32" customFormat="1" ht="56.25">
      <c r="A33" s="141" t="s">
        <v>332</v>
      </c>
      <c r="B33" s="118" t="s">
        <v>151</v>
      </c>
      <c r="C33" s="142" t="s">
        <v>168</v>
      </c>
      <c r="D33" s="148" t="s">
        <v>169</v>
      </c>
      <c r="E33" s="149" t="s">
        <v>194</v>
      </c>
      <c r="F33" s="144"/>
      <c r="G33" s="117">
        <f>+G34</f>
        <v>20000</v>
      </c>
      <c r="H33" s="117">
        <f>+H34</f>
        <v>20000</v>
      </c>
      <c r="I33" s="11"/>
    </row>
    <row r="34" spans="1:38" s="33" customFormat="1" ht="56.25">
      <c r="A34" s="136" t="s">
        <v>333</v>
      </c>
      <c r="B34" s="111" t="s">
        <v>151</v>
      </c>
      <c r="C34" s="137" t="s">
        <v>168</v>
      </c>
      <c r="D34" s="150" t="s">
        <v>202</v>
      </c>
      <c r="E34" s="151" t="s">
        <v>194</v>
      </c>
      <c r="F34" s="152"/>
      <c r="G34" s="153">
        <f>+G35</f>
        <v>20000</v>
      </c>
      <c r="H34" s="153">
        <f>+H35</f>
        <v>20000</v>
      </c>
      <c r="I34" s="11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</row>
    <row r="35" spans="1:9" s="32" customFormat="1" ht="19.5">
      <c r="A35" s="154" t="s">
        <v>203</v>
      </c>
      <c r="B35" s="155" t="s">
        <v>151</v>
      </c>
      <c r="C35" s="156" t="s">
        <v>168</v>
      </c>
      <c r="D35" s="157" t="s">
        <v>202</v>
      </c>
      <c r="E35" s="158">
        <v>1434</v>
      </c>
      <c r="F35" s="152"/>
      <c r="G35" s="153">
        <f>G36</f>
        <v>20000</v>
      </c>
      <c r="H35" s="153">
        <f>H36</f>
        <v>20000</v>
      </c>
      <c r="I35" s="11"/>
    </row>
    <row r="36" spans="1:9" s="32" customFormat="1" ht="43.5" customHeight="1">
      <c r="A36" s="159" t="s">
        <v>159</v>
      </c>
      <c r="B36" s="160" t="s">
        <v>151</v>
      </c>
      <c r="C36" s="160" t="s">
        <v>168</v>
      </c>
      <c r="D36" s="150" t="s">
        <v>202</v>
      </c>
      <c r="E36" s="161">
        <v>1434</v>
      </c>
      <c r="F36" s="160" t="s">
        <v>160</v>
      </c>
      <c r="G36" s="162">
        <v>20000</v>
      </c>
      <c r="H36" s="162">
        <v>20000</v>
      </c>
      <c r="I36" s="11"/>
    </row>
    <row r="37" spans="1:9" s="32" customFormat="1" ht="37.5">
      <c r="A37" s="141" t="s">
        <v>334</v>
      </c>
      <c r="B37" s="118" t="s">
        <v>151</v>
      </c>
      <c r="C37" s="142" t="s">
        <v>168</v>
      </c>
      <c r="D37" s="148" t="s">
        <v>170</v>
      </c>
      <c r="E37" s="149" t="s">
        <v>194</v>
      </c>
      <c r="F37" s="144"/>
      <c r="G37" s="117">
        <f aca="true" t="shared" si="3" ref="G37:H39">+G38</f>
        <v>100000</v>
      </c>
      <c r="H37" s="117">
        <f t="shared" si="3"/>
        <v>100000</v>
      </c>
      <c r="I37" s="11"/>
    </row>
    <row r="38" spans="1:9" s="32" customFormat="1" ht="75">
      <c r="A38" s="136" t="s">
        <v>335</v>
      </c>
      <c r="B38" s="111" t="s">
        <v>151</v>
      </c>
      <c r="C38" s="137" t="s">
        <v>168</v>
      </c>
      <c r="D38" s="163" t="s">
        <v>210</v>
      </c>
      <c r="E38" s="164" t="s">
        <v>194</v>
      </c>
      <c r="F38" s="165"/>
      <c r="G38" s="166">
        <f t="shared" si="3"/>
        <v>100000</v>
      </c>
      <c r="H38" s="166">
        <f t="shared" si="3"/>
        <v>100000</v>
      </c>
      <c r="I38" s="11"/>
    </row>
    <row r="39" spans="1:38" s="33" customFormat="1" ht="19.5">
      <c r="A39" s="128" t="s">
        <v>212</v>
      </c>
      <c r="B39" s="130" t="s">
        <v>151</v>
      </c>
      <c r="C39" s="131" t="s">
        <v>168</v>
      </c>
      <c r="D39" s="167" t="s">
        <v>210</v>
      </c>
      <c r="E39" s="168" t="s">
        <v>211</v>
      </c>
      <c r="F39" s="169"/>
      <c r="G39" s="170">
        <f t="shared" si="3"/>
        <v>100000</v>
      </c>
      <c r="H39" s="170">
        <f t="shared" si="3"/>
        <v>100000</v>
      </c>
      <c r="I39" s="11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</row>
    <row r="40" spans="1:9" s="32" customFormat="1" ht="19.5">
      <c r="A40" s="171" t="s">
        <v>159</v>
      </c>
      <c r="B40" s="111" t="s">
        <v>151</v>
      </c>
      <c r="C40" s="111" t="s">
        <v>168</v>
      </c>
      <c r="D40" s="167" t="s">
        <v>210</v>
      </c>
      <c r="E40" s="168" t="s">
        <v>211</v>
      </c>
      <c r="F40" s="111" t="s">
        <v>160</v>
      </c>
      <c r="G40" s="162">
        <v>100000</v>
      </c>
      <c r="H40" s="162">
        <v>100000</v>
      </c>
      <c r="I40" s="11"/>
    </row>
    <row r="41" spans="1:9" s="32" customFormat="1" ht="43.5" customHeight="1">
      <c r="A41" s="172" t="s">
        <v>228</v>
      </c>
      <c r="B41" s="173" t="s">
        <v>151</v>
      </c>
      <c r="C41" s="174">
        <v>13</v>
      </c>
      <c r="D41" s="175" t="s">
        <v>227</v>
      </c>
      <c r="E41" s="176" t="s">
        <v>194</v>
      </c>
      <c r="F41" s="177"/>
      <c r="G41" s="178">
        <f>+G42</f>
        <v>150000</v>
      </c>
      <c r="H41" s="178">
        <f>+H42</f>
        <v>150000</v>
      </c>
      <c r="I41" s="11"/>
    </row>
    <row r="42" spans="1:9" s="32" customFormat="1" ht="19.5">
      <c r="A42" s="136" t="s">
        <v>230</v>
      </c>
      <c r="B42" s="179" t="s">
        <v>151</v>
      </c>
      <c r="C42" s="180">
        <v>13</v>
      </c>
      <c r="D42" s="181" t="s">
        <v>229</v>
      </c>
      <c r="E42" s="182" t="s">
        <v>194</v>
      </c>
      <c r="F42" s="183"/>
      <c r="G42" s="166">
        <f>G43</f>
        <v>150000</v>
      </c>
      <c r="H42" s="166">
        <f>H43</f>
        <v>150000</v>
      </c>
      <c r="I42" s="11"/>
    </row>
    <row r="43" spans="1:9" s="32" customFormat="1" ht="19.5">
      <c r="A43" s="140" t="s">
        <v>232</v>
      </c>
      <c r="B43" s="184" t="s">
        <v>151</v>
      </c>
      <c r="C43" s="180">
        <v>13</v>
      </c>
      <c r="D43" s="181" t="s">
        <v>229</v>
      </c>
      <c r="E43" s="182" t="s">
        <v>231</v>
      </c>
      <c r="F43" s="183"/>
      <c r="G43" s="166">
        <f>G44</f>
        <v>150000</v>
      </c>
      <c r="H43" s="166">
        <f>H44</f>
        <v>150000</v>
      </c>
      <c r="I43" s="11"/>
    </row>
    <row r="44" spans="1:9" s="32" customFormat="1" ht="19.5">
      <c r="A44" s="159" t="s">
        <v>159</v>
      </c>
      <c r="B44" s="184" t="s">
        <v>151</v>
      </c>
      <c r="C44" s="185">
        <v>13</v>
      </c>
      <c r="D44" s="186" t="s">
        <v>229</v>
      </c>
      <c r="E44" s="187" t="s">
        <v>231</v>
      </c>
      <c r="F44" s="184" t="s">
        <v>160</v>
      </c>
      <c r="G44" s="188">
        <v>150000</v>
      </c>
      <c r="H44" s="188">
        <v>150000</v>
      </c>
      <c r="I44" s="11"/>
    </row>
    <row r="45" spans="1:9" s="28" customFormat="1" ht="18.75">
      <c r="A45" s="189" t="s">
        <v>234</v>
      </c>
      <c r="B45" s="190" t="s">
        <v>151</v>
      </c>
      <c r="C45" s="190" t="s">
        <v>168</v>
      </c>
      <c r="D45" s="191" t="s">
        <v>233</v>
      </c>
      <c r="E45" s="149" t="s">
        <v>194</v>
      </c>
      <c r="F45" s="192"/>
      <c r="G45" s="117">
        <f>+G46</f>
        <v>1380000</v>
      </c>
      <c r="H45" s="117">
        <f>+H46</f>
        <v>1380000</v>
      </c>
      <c r="I45" s="27"/>
    </row>
    <row r="46" spans="1:9" s="28" customFormat="1" ht="18.75">
      <c r="A46" s="193" t="s">
        <v>236</v>
      </c>
      <c r="B46" s="194" t="s">
        <v>151</v>
      </c>
      <c r="C46" s="194" t="s">
        <v>168</v>
      </c>
      <c r="D46" s="195" t="s">
        <v>235</v>
      </c>
      <c r="E46" s="182" t="s">
        <v>194</v>
      </c>
      <c r="F46" s="196"/>
      <c r="G46" s="166">
        <f>G47+G51</f>
        <v>1380000</v>
      </c>
      <c r="H46" s="166">
        <f>H47+H51</f>
        <v>1380000</v>
      </c>
      <c r="I46" s="27"/>
    </row>
    <row r="47" spans="1:9" s="28" customFormat="1" ht="18.75">
      <c r="A47" s="140" t="s">
        <v>196</v>
      </c>
      <c r="B47" s="111" t="s">
        <v>151</v>
      </c>
      <c r="C47" s="111">
        <v>13</v>
      </c>
      <c r="D47" s="186" t="s">
        <v>235</v>
      </c>
      <c r="E47" s="187" t="s">
        <v>195</v>
      </c>
      <c r="F47" s="111"/>
      <c r="G47" s="162">
        <f>SUM(G48:G50)</f>
        <v>1330000</v>
      </c>
      <c r="H47" s="162">
        <f>SUM(H48:H50)</f>
        <v>1330000</v>
      </c>
      <c r="I47" s="27"/>
    </row>
    <row r="48" spans="1:38" s="33" customFormat="1" ht="56.25">
      <c r="A48" s="136" t="s">
        <v>158</v>
      </c>
      <c r="B48" s="111" t="s">
        <v>151</v>
      </c>
      <c r="C48" s="111">
        <v>13</v>
      </c>
      <c r="D48" s="186" t="s">
        <v>235</v>
      </c>
      <c r="E48" s="187" t="s">
        <v>195</v>
      </c>
      <c r="F48" s="111" t="s">
        <v>153</v>
      </c>
      <c r="G48" s="162">
        <v>1200000</v>
      </c>
      <c r="H48" s="162">
        <v>1200000</v>
      </c>
      <c r="I48" s="11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</row>
    <row r="49" spans="1:38" s="33" customFormat="1" ht="19.5">
      <c r="A49" s="197" t="s">
        <v>159</v>
      </c>
      <c r="B49" s="111" t="s">
        <v>151</v>
      </c>
      <c r="C49" s="111">
        <v>13</v>
      </c>
      <c r="D49" s="186" t="s">
        <v>235</v>
      </c>
      <c r="E49" s="187" t="s">
        <v>195</v>
      </c>
      <c r="F49" s="111" t="s">
        <v>160</v>
      </c>
      <c r="G49" s="162">
        <v>30000</v>
      </c>
      <c r="H49" s="162">
        <v>30000</v>
      </c>
      <c r="I49" s="11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</row>
    <row r="50" spans="1:9" s="28" customFormat="1" ht="18.75">
      <c r="A50" s="140" t="s">
        <v>161</v>
      </c>
      <c r="B50" s="111" t="s">
        <v>151</v>
      </c>
      <c r="C50" s="111">
        <v>13</v>
      </c>
      <c r="D50" s="186" t="s">
        <v>235</v>
      </c>
      <c r="E50" s="187" t="s">
        <v>195</v>
      </c>
      <c r="F50" s="111" t="s">
        <v>162</v>
      </c>
      <c r="G50" s="162">
        <v>100000</v>
      </c>
      <c r="H50" s="162">
        <v>100000</v>
      </c>
      <c r="I50" s="27"/>
    </row>
    <row r="51" spans="1:9" s="21" customFormat="1" ht="20.25" customHeight="1">
      <c r="A51" s="334" t="s">
        <v>323</v>
      </c>
      <c r="B51" s="111" t="s">
        <v>151</v>
      </c>
      <c r="C51" s="137" t="s">
        <v>168</v>
      </c>
      <c r="D51" s="186" t="s">
        <v>235</v>
      </c>
      <c r="E51" s="187" t="s">
        <v>302</v>
      </c>
      <c r="F51" s="165"/>
      <c r="G51" s="162">
        <v>50000</v>
      </c>
      <c r="H51" s="162">
        <v>50000</v>
      </c>
      <c r="I51" s="16"/>
    </row>
    <row r="52" spans="1:9" s="21" customFormat="1" ht="20.25" customHeight="1">
      <c r="A52" s="197" t="s">
        <v>159</v>
      </c>
      <c r="B52" s="111" t="s">
        <v>151</v>
      </c>
      <c r="C52" s="137" t="s">
        <v>168</v>
      </c>
      <c r="D52" s="186" t="s">
        <v>235</v>
      </c>
      <c r="E52" s="187" t="s">
        <v>302</v>
      </c>
      <c r="F52" s="165" t="s">
        <v>160</v>
      </c>
      <c r="G52" s="162">
        <v>50000</v>
      </c>
      <c r="H52" s="162">
        <v>50000</v>
      </c>
      <c r="I52" s="16"/>
    </row>
    <row r="53" spans="1:9" s="21" customFormat="1" ht="20.25" customHeight="1">
      <c r="A53" s="110" t="s">
        <v>174</v>
      </c>
      <c r="B53" s="198" t="s">
        <v>173</v>
      </c>
      <c r="C53" s="198"/>
      <c r="D53" s="199"/>
      <c r="E53" s="200"/>
      <c r="F53" s="198"/>
      <c r="G53" s="201">
        <f>+G54</f>
        <v>23000</v>
      </c>
      <c r="H53" s="201">
        <f>+H54</f>
        <v>23000</v>
      </c>
      <c r="I53" s="16"/>
    </row>
    <row r="54" spans="1:9" s="21" customFormat="1" ht="37.5">
      <c r="A54" s="110" t="s">
        <v>175</v>
      </c>
      <c r="B54" s="198" t="s">
        <v>173</v>
      </c>
      <c r="C54" s="198" t="s">
        <v>190</v>
      </c>
      <c r="D54" s="202"/>
      <c r="E54" s="203"/>
      <c r="F54" s="112"/>
      <c r="G54" s="117">
        <f>G55</f>
        <v>23000</v>
      </c>
      <c r="H54" s="117">
        <f>H55</f>
        <v>23000</v>
      </c>
      <c r="I54" s="16"/>
    </row>
    <row r="55" spans="1:9" s="21" customFormat="1" ht="20.25" customHeight="1">
      <c r="A55" s="141" t="s">
        <v>336</v>
      </c>
      <c r="B55" s="118" t="s">
        <v>173</v>
      </c>
      <c r="C55" s="118" t="s">
        <v>190</v>
      </c>
      <c r="D55" s="191" t="s">
        <v>213</v>
      </c>
      <c r="E55" s="149" t="s">
        <v>194</v>
      </c>
      <c r="F55" s="118"/>
      <c r="G55" s="145">
        <f aca="true" t="shared" si="4" ref="G55:H57">+G56</f>
        <v>23000</v>
      </c>
      <c r="H55" s="145">
        <f t="shared" si="4"/>
        <v>23000</v>
      </c>
      <c r="I55" s="16"/>
    </row>
    <row r="56" spans="1:9" s="21" customFormat="1" ht="75">
      <c r="A56" s="136" t="s">
        <v>337</v>
      </c>
      <c r="B56" s="111" t="s">
        <v>173</v>
      </c>
      <c r="C56" s="111" t="s">
        <v>190</v>
      </c>
      <c r="D56" s="195" t="s">
        <v>214</v>
      </c>
      <c r="E56" s="182" t="s">
        <v>194</v>
      </c>
      <c r="F56" s="111"/>
      <c r="G56" s="162">
        <f t="shared" si="4"/>
        <v>23000</v>
      </c>
      <c r="H56" s="162">
        <f t="shared" si="4"/>
        <v>23000</v>
      </c>
      <c r="I56" s="16"/>
    </row>
    <row r="57" spans="1:9" s="34" customFormat="1" ht="56.25">
      <c r="A57" s="140" t="s">
        <v>216</v>
      </c>
      <c r="B57" s="204" t="s">
        <v>173</v>
      </c>
      <c r="C57" s="204" t="s">
        <v>190</v>
      </c>
      <c r="D57" s="195" t="s">
        <v>214</v>
      </c>
      <c r="E57" s="182" t="s">
        <v>215</v>
      </c>
      <c r="F57" s="111"/>
      <c r="G57" s="166">
        <f t="shared" si="4"/>
        <v>23000</v>
      </c>
      <c r="H57" s="166">
        <f t="shared" si="4"/>
        <v>23000</v>
      </c>
      <c r="I57" s="3"/>
    </row>
    <row r="58" spans="1:9" s="34" customFormat="1" ht="18.75">
      <c r="A58" s="140" t="s">
        <v>159</v>
      </c>
      <c r="B58" s="204" t="s">
        <v>173</v>
      </c>
      <c r="C58" s="204" t="s">
        <v>190</v>
      </c>
      <c r="D58" s="195" t="s">
        <v>214</v>
      </c>
      <c r="E58" s="182" t="s">
        <v>215</v>
      </c>
      <c r="F58" s="111" t="s">
        <v>160</v>
      </c>
      <c r="G58" s="162">
        <v>23000</v>
      </c>
      <c r="H58" s="162">
        <v>23000</v>
      </c>
      <c r="I58" s="3"/>
    </row>
    <row r="59" spans="1:9" s="21" customFormat="1" ht="18.75">
      <c r="A59" s="119" t="s">
        <v>177</v>
      </c>
      <c r="B59" s="112" t="s">
        <v>157</v>
      </c>
      <c r="C59" s="205"/>
      <c r="D59" s="205"/>
      <c r="E59" s="206"/>
      <c r="F59" s="116"/>
      <c r="G59" s="117">
        <f aca="true" t="shared" si="5" ref="G59:H61">+G60</f>
        <v>2152106</v>
      </c>
      <c r="H59" s="117">
        <f t="shared" si="5"/>
        <v>1635040</v>
      </c>
      <c r="I59" s="16"/>
    </row>
    <row r="60" spans="1:9" s="21" customFormat="1" ht="18.75">
      <c r="A60" s="141" t="s">
        <v>178</v>
      </c>
      <c r="B60" s="118" t="s">
        <v>157</v>
      </c>
      <c r="C60" s="142" t="s">
        <v>176</v>
      </c>
      <c r="D60" s="207"/>
      <c r="E60" s="208"/>
      <c r="F60" s="144"/>
      <c r="G60" s="145">
        <f t="shared" si="5"/>
        <v>2152106</v>
      </c>
      <c r="H60" s="145">
        <f t="shared" si="5"/>
        <v>1635040</v>
      </c>
      <c r="I60" s="16"/>
    </row>
    <row r="61" spans="1:9" s="34" customFormat="1" ht="37.5">
      <c r="A61" s="120" t="s">
        <v>316</v>
      </c>
      <c r="B61" s="122" t="s">
        <v>157</v>
      </c>
      <c r="C61" s="123" t="s">
        <v>176</v>
      </c>
      <c r="D61" s="124" t="s">
        <v>317</v>
      </c>
      <c r="E61" s="125" t="s">
        <v>194</v>
      </c>
      <c r="F61" s="126"/>
      <c r="G61" s="127">
        <f t="shared" si="5"/>
        <v>2152106</v>
      </c>
      <c r="H61" s="127">
        <f t="shared" si="5"/>
        <v>1635040</v>
      </c>
      <c r="I61" s="3"/>
    </row>
    <row r="62" spans="1:9" s="34" customFormat="1" ht="37.5">
      <c r="A62" s="209" t="s">
        <v>324</v>
      </c>
      <c r="B62" s="130" t="s">
        <v>157</v>
      </c>
      <c r="C62" s="131" t="s">
        <v>176</v>
      </c>
      <c r="D62" s="210" t="s">
        <v>317</v>
      </c>
      <c r="E62" s="211" t="s">
        <v>194</v>
      </c>
      <c r="F62" s="169"/>
      <c r="G62" s="212">
        <f>+G64</f>
        <v>2152106</v>
      </c>
      <c r="H62" s="212">
        <f>+H64</f>
        <v>1635040</v>
      </c>
      <c r="I62" s="3"/>
    </row>
    <row r="63" spans="1:249" s="32" customFormat="1" ht="19.5">
      <c r="A63" s="295" t="s">
        <v>319</v>
      </c>
      <c r="B63" s="130" t="s">
        <v>157</v>
      </c>
      <c r="C63" s="131" t="s">
        <v>176</v>
      </c>
      <c r="D63" s="210" t="s">
        <v>320</v>
      </c>
      <c r="E63" s="211" t="s">
        <v>318</v>
      </c>
      <c r="F63" s="169"/>
      <c r="G63" s="212">
        <f>G64</f>
        <v>2152106</v>
      </c>
      <c r="H63" s="212">
        <f>H64</f>
        <v>1635040</v>
      </c>
      <c r="I63" s="3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</row>
    <row r="64" spans="1:249" s="32" customFormat="1" ht="19.5">
      <c r="A64" s="140" t="s">
        <v>159</v>
      </c>
      <c r="B64" s="130" t="s">
        <v>157</v>
      </c>
      <c r="C64" s="131" t="s">
        <v>176</v>
      </c>
      <c r="D64" s="210" t="s">
        <v>317</v>
      </c>
      <c r="E64" s="211" t="s">
        <v>318</v>
      </c>
      <c r="F64" s="214" t="s">
        <v>160</v>
      </c>
      <c r="G64" s="215">
        <v>2152106</v>
      </c>
      <c r="H64" s="215">
        <v>1635040</v>
      </c>
      <c r="I64" s="3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</row>
    <row r="65" spans="1:9" s="34" customFormat="1" ht="18.75">
      <c r="A65" s="216" t="s">
        <v>179</v>
      </c>
      <c r="B65" s="217" t="s">
        <v>180</v>
      </c>
      <c r="C65" s="217"/>
      <c r="D65" s="146"/>
      <c r="E65" s="147"/>
      <c r="F65" s="217"/>
      <c r="G65" s="218">
        <f>+G71+G76+G66</f>
        <v>1264633</v>
      </c>
      <c r="H65" s="218">
        <f>+H71+H76+H66</f>
        <v>1507737</v>
      </c>
      <c r="I65" s="16" t="s">
        <v>172</v>
      </c>
    </row>
    <row r="66" spans="1:8" s="34" customFormat="1" ht="18.75">
      <c r="A66" s="216" t="s">
        <v>436</v>
      </c>
      <c r="B66" s="217" t="s">
        <v>180</v>
      </c>
      <c r="C66" s="217" t="s">
        <v>151</v>
      </c>
      <c r="D66" s="146"/>
      <c r="E66" s="147"/>
      <c r="F66" s="217"/>
      <c r="G66" s="218">
        <v>26000</v>
      </c>
      <c r="H66" s="340">
        <f>H67</f>
        <v>26000</v>
      </c>
    </row>
    <row r="67" spans="1:8" s="34" customFormat="1" ht="56.25">
      <c r="A67" s="216" t="s">
        <v>314</v>
      </c>
      <c r="B67" s="217" t="s">
        <v>180</v>
      </c>
      <c r="C67" s="217" t="s">
        <v>151</v>
      </c>
      <c r="D67" s="146" t="s">
        <v>205</v>
      </c>
      <c r="E67" s="182" t="s">
        <v>194</v>
      </c>
      <c r="F67" s="217"/>
      <c r="G67" s="218">
        <f>G68</f>
        <v>26000</v>
      </c>
      <c r="H67" s="340">
        <f>H68</f>
        <v>26000</v>
      </c>
    </row>
    <row r="68" spans="1:8" s="34" customFormat="1" ht="75">
      <c r="A68" s="219" t="s">
        <v>315</v>
      </c>
      <c r="B68" s="217" t="s">
        <v>180</v>
      </c>
      <c r="C68" s="217" t="s">
        <v>151</v>
      </c>
      <c r="D68" s="146" t="s">
        <v>205</v>
      </c>
      <c r="E68" s="182" t="s">
        <v>194</v>
      </c>
      <c r="F68" s="217"/>
      <c r="G68" s="218">
        <f>G69</f>
        <v>26000</v>
      </c>
      <c r="H68" s="340">
        <v>26000</v>
      </c>
    </row>
    <row r="69" spans="1:8" s="21" customFormat="1" ht="18.75">
      <c r="A69" s="335" t="s">
        <v>311</v>
      </c>
      <c r="B69" s="220" t="s">
        <v>180</v>
      </c>
      <c r="C69" s="220" t="s">
        <v>151</v>
      </c>
      <c r="D69" s="195" t="s">
        <v>306</v>
      </c>
      <c r="E69" s="182" t="s">
        <v>307</v>
      </c>
      <c r="F69" s="111"/>
      <c r="G69" s="162">
        <v>26000</v>
      </c>
      <c r="H69" s="341">
        <v>26000</v>
      </c>
    </row>
    <row r="70" spans="1:8" s="21" customFormat="1" ht="18.75">
      <c r="A70" s="226" t="s">
        <v>159</v>
      </c>
      <c r="B70" s="220" t="s">
        <v>180</v>
      </c>
      <c r="C70" s="220" t="s">
        <v>151</v>
      </c>
      <c r="D70" s="195" t="s">
        <v>306</v>
      </c>
      <c r="E70" s="182" t="s">
        <v>307</v>
      </c>
      <c r="F70" s="111" t="s">
        <v>312</v>
      </c>
      <c r="G70" s="162">
        <v>26000</v>
      </c>
      <c r="H70" s="341">
        <v>26000</v>
      </c>
    </row>
    <row r="71" spans="1:9" s="21" customFormat="1" ht="18.75">
      <c r="A71" s="216" t="s">
        <v>181</v>
      </c>
      <c r="B71" s="217" t="s">
        <v>180</v>
      </c>
      <c r="C71" s="217" t="s">
        <v>152</v>
      </c>
      <c r="D71" s="205"/>
      <c r="E71" s="206"/>
      <c r="F71" s="217"/>
      <c r="G71" s="218">
        <f aca="true" t="shared" si="6" ref="G71:H73">G72</f>
        <v>150000</v>
      </c>
      <c r="H71" s="218">
        <f t="shared" si="6"/>
        <v>150000</v>
      </c>
      <c r="I71" s="16"/>
    </row>
    <row r="72" spans="1:9" s="21" customFormat="1" ht="56.25">
      <c r="A72" s="216" t="s">
        <v>314</v>
      </c>
      <c r="B72" s="217" t="s">
        <v>180</v>
      </c>
      <c r="C72" s="217" t="s">
        <v>152</v>
      </c>
      <c r="D72" s="191" t="s">
        <v>303</v>
      </c>
      <c r="E72" s="149" t="s">
        <v>194</v>
      </c>
      <c r="F72" s="217"/>
      <c r="G72" s="218">
        <f t="shared" si="6"/>
        <v>150000</v>
      </c>
      <c r="H72" s="218">
        <f t="shared" si="6"/>
        <v>150000</v>
      </c>
      <c r="I72" s="16"/>
    </row>
    <row r="73" spans="1:9" s="21" customFormat="1" ht="75">
      <c r="A73" s="219" t="s">
        <v>315</v>
      </c>
      <c r="B73" s="220" t="s">
        <v>180</v>
      </c>
      <c r="C73" s="220" t="s">
        <v>152</v>
      </c>
      <c r="D73" s="221" t="s">
        <v>205</v>
      </c>
      <c r="E73" s="187" t="s">
        <v>194</v>
      </c>
      <c r="F73" s="220"/>
      <c r="G73" s="222">
        <f t="shared" si="6"/>
        <v>150000</v>
      </c>
      <c r="H73" s="222">
        <f t="shared" si="6"/>
        <v>150000</v>
      </c>
      <c r="I73" s="16"/>
    </row>
    <row r="74" spans="1:9" s="21" customFormat="1" ht="18.75">
      <c r="A74" s="128" t="s">
        <v>305</v>
      </c>
      <c r="B74" s="130" t="s">
        <v>180</v>
      </c>
      <c r="C74" s="131" t="s">
        <v>152</v>
      </c>
      <c r="D74" s="167" t="s">
        <v>205</v>
      </c>
      <c r="E74" s="168" t="s">
        <v>304</v>
      </c>
      <c r="F74" s="134"/>
      <c r="G74" s="135">
        <f>+G75</f>
        <v>150000</v>
      </c>
      <c r="H74" s="135">
        <f>+H75</f>
        <v>150000</v>
      </c>
      <c r="I74" s="16"/>
    </row>
    <row r="75" spans="1:9" s="21" customFormat="1" ht="18.75">
      <c r="A75" s="223" t="s">
        <v>159</v>
      </c>
      <c r="B75" s="220" t="s">
        <v>180</v>
      </c>
      <c r="C75" s="220" t="s">
        <v>152</v>
      </c>
      <c r="D75" s="224" t="s">
        <v>205</v>
      </c>
      <c r="E75" s="225" t="s">
        <v>304</v>
      </c>
      <c r="F75" s="111" t="s">
        <v>160</v>
      </c>
      <c r="G75" s="162">
        <v>150000</v>
      </c>
      <c r="H75" s="162">
        <v>150000</v>
      </c>
      <c r="I75" s="16" t="s">
        <v>171</v>
      </c>
    </row>
    <row r="76" spans="1:255" s="35" customFormat="1" ht="19.5">
      <c r="A76" s="216" t="s">
        <v>182</v>
      </c>
      <c r="B76" s="217" t="s">
        <v>180</v>
      </c>
      <c r="C76" s="217" t="s">
        <v>173</v>
      </c>
      <c r="D76" s="146"/>
      <c r="E76" s="147"/>
      <c r="F76" s="217"/>
      <c r="G76" s="218">
        <f>+G77</f>
        <v>1088633</v>
      </c>
      <c r="H76" s="218">
        <f>+H77</f>
        <v>1331737</v>
      </c>
      <c r="I76" s="47"/>
      <c r="J76" s="37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  <c r="II76" s="36"/>
      <c r="IJ76" s="36"/>
      <c r="IK76" s="36"/>
      <c r="IL76" s="36"/>
      <c r="IM76" s="36"/>
      <c r="IN76" s="36"/>
      <c r="IO76" s="36"/>
      <c r="IP76" s="36"/>
      <c r="IQ76" s="36"/>
      <c r="IR76" s="36"/>
      <c r="IS76" s="36"/>
      <c r="IT76" s="36"/>
      <c r="IU76" s="36"/>
    </row>
    <row r="77" spans="1:255" s="35" customFormat="1" ht="56.25">
      <c r="A77" s="228" t="s">
        <v>338</v>
      </c>
      <c r="B77" s="217" t="s">
        <v>180</v>
      </c>
      <c r="C77" s="229" t="s">
        <v>173</v>
      </c>
      <c r="D77" s="230" t="s">
        <v>204</v>
      </c>
      <c r="E77" s="231" t="s">
        <v>194</v>
      </c>
      <c r="F77" s="232"/>
      <c r="G77" s="218">
        <f>+G78</f>
        <v>1088633</v>
      </c>
      <c r="H77" s="218">
        <f>+H78</f>
        <v>1331737</v>
      </c>
      <c r="I77" s="47"/>
      <c r="J77" s="37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  <c r="II77" s="36"/>
      <c r="IJ77" s="36"/>
      <c r="IK77" s="36"/>
      <c r="IL77" s="36"/>
      <c r="IM77" s="36"/>
      <c r="IN77" s="36"/>
      <c r="IO77" s="36"/>
      <c r="IP77" s="36"/>
      <c r="IQ77" s="36"/>
      <c r="IR77" s="36"/>
      <c r="IS77" s="36"/>
      <c r="IT77" s="36"/>
      <c r="IU77" s="36"/>
    </row>
    <row r="78" spans="1:9" s="21" customFormat="1" ht="75">
      <c r="A78" s="128" t="s">
        <v>315</v>
      </c>
      <c r="B78" s="130" t="s">
        <v>180</v>
      </c>
      <c r="C78" s="131" t="s">
        <v>173</v>
      </c>
      <c r="D78" s="234" t="s">
        <v>205</v>
      </c>
      <c r="E78" s="235" t="s">
        <v>194</v>
      </c>
      <c r="F78" s="134"/>
      <c r="G78" s="135">
        <f>+G79+G81+G83</f>
        <v>1088633</v>
      </c>
      <c r="H78" s="135">
        <f>+H79+H81+H83</f>
        <v>1331737</v>
      </c>
      <c r="I78" s="16"/>
    </row>
    <row r="79" spans="1:9" s="21" customFormat="1" ht="18.75">
      <c r="A79" s="128" t="s">
        <v>207</v>
      </c>
      <c r="B79" s="130" t="s">
        <v>180</v>
      </c>
      <c r="C79" s="131" t="s">
        <v>173</v>
      </c>
      <c r="D79" s="234" t="s">
        <v>205</v>
      </c>
      <c r="E79" s="235" t="s">
        <v>206</v>
      </c>
      <c r="F79" s="134"/>
      <c r="G79" s="135">
        <f>SUM(G80:G80)</f>
        <v>838633</v>
      </c>
      <c r="H79" s="135">
        <f>SUM(H80:H80)</f>
        <v>881737</v>
      </c>
      <c r="I79" s="16"/>
    </row>
    <row r="80" spans="1:9" s="34" customFormat="1" ht="18.75">
      <c r="A80" s="226" t="s">
        <v>159</v>
      </c>
      <c r="B80" s="130" t="s">
        <v>180</v>
      </c>
      <c r="C80" s="131" t="s">
        <v>173</v>
      </c>
      <c r="D80" s="234" t="s">
        <v>205</v>
      </c>
      <c r="E80" s="235" t="s">
        <v>206</v>
      </c>
      <c r="F80" s="134" t="s">
        <v>160</v>
      </c>
      <c r="G80" s="135">
        <v>838633</v>
      </c>
      <c r="H80" s="135">
        <v>881737</v>
      </c>
      <c r="I80" s="3"/>
    </row>
    <row r="81" spans="1:9" s="21" customFormat="1" ht="18.75">
      <c r="A81" s="295" t="s">
        <v>209</v>
      </c>
      <c r="B81" s="130" t="s">
        <v>180</v>
      </c>
      <c r="C81" s="131" t="s">
        <v>313</v>
      </c>
      <c r="D81" s="234" t="s">
        <v>205</v>
      </c>
      <c r="E81" s="235" t="s">
        <v>208</v>
      </c>
      <c r="F81" s="134"/>
      <c r="G81" s="135">
        <v>150000</v>
      </c>
      <c r="H81" s="135">
        <v>350000</v>
      </c>
      <c r="I81" s="16"/>
    </row>
    <row r="82" spans="1:9" s="21" customFormat="1" ht="18.75">
      <c r="A82" s="226" t="s">
        <v>159</v>
      </c>
      <c r="B82" s="130" t="s">
        <v>180</v>
      </c>
      <c r="C82" s="131" t="s">
        <v>173</v>
      </c>
      <c r="D82" s="234" t="s">
        <v>205</v>
      </c>
      <c r="E82" s="235" t="s">
        <v>208</v>
      </c>
      <c r="F82" s="134" t="s">
        <v>160</v>
      </c>
      <c r="G82" s="135">
        <v>150000</v>
      </c>
      <c r="H82" s="135">
        <v>350000</v>
      </c>
      <c r="I82" s="16"/>
    </row>
    <row r="83" spans="1:9" s="21" customFormat="1" ht="39.75" customHeight="1">
      <c r="A83" s="334" t="s">
        <v>321</v>
      </c>
      <c r="B83" s="130" t="s">
        <v>180</v>
      </c>
      <c r="C83" s="131" t="s">
        <v>173</v>
      </c>
      <c r="D83" s="234" t="s">
        <v>205</v>
      </c>
      <c r="E83" s="235" t="s">
        <v>322</v>
      </c>
      <c r="F83" s="134"/>
      <c r="G83" s="135">
        <v>100000</v>
      </c>
      <c r="H83" s="135">
        <v>100000</v>
      </c>
      <c r="I83" s="16"/>
    </row>
    <row r="84" spans="1:9" s="21" customFormat="1" ht="21.75" customHeight="1">
      <c r="A84" s="226" t="s">
        <v>159</v>
      </c>
      <c r="B84" s="130" t="s">
        <v>180</v>
      </c>
      <c r="C84" s="131" t="s">
        <v>173</v>
      </c>
      <c r="D84" s="234" t="s">
        <v>205</v>
      </c>
      <c r="E84" s="235" t="s">
        <v>322</v>
      </c>
      <c r="F84" s="134" t="s">
        <v>160</v>
      </c>
      <c r="G84" s="135">
        <v>100000</v>
      </c>
      <c r="H84" s="135">
        <v>100000</v>
      </c>
      <c r="I84" s="16"/>
    </row>
    <row r="85" spans="1:9" s="38" customFormat="1" ht="18.75">
      <c r="A85" s="119" t="s">
        <v>185</v>
      </c>
      <c r="B85" s="236">
        <v>10</v>
      </c>
      <c r="C85" s="236"/>
      <c r="D85" s="146"/>
      <c r="E85" s="147"/>
      <c r="F85" s="112"/>
      <c r="G85" s="117">
        <f>+G86</f>
        <v>39472</v>
      </c>
      <c r="H85" s="117">
        <f>+H86</f>
        <v>39472</v>
      </c>
      <c r="I85" s="15"/>
    </row>
    <row r="86" spans="1:9" s="38" customFormat="1" ht="18.75">
      <c r="A86" s="119" t="s">
        <v>186</v>
      </c>
      <c r="B86" s="237">
        <v>10</v>
      </c>
      <c r="C86" s="217" t="s">
        <v>151</v>
      </c>
      <c r="D86" s="205"/>
      <c r="E86" s="206"/>
      <c r="F86" s="217"/>
      <c r="G86" s="117">
        <f aca="true" t="shared" si="7" ref="G86:H89">G87</f>
        <v>39472</v>
      </c>
      <c r="H86" s="117">
        <f t="shared" si="7"/>
        <v>39472</v>
      </c>
      <c r="I86" s="15"/>
    </row>
    <row r="87" spans="1:9" s="39" customFormat="1" ht="56.25">
      <c r="A87" s="238" t="s">
        <v>310</v>
      </c>
      <c r="B87" s="239">
        <v>10</v>
      </c>
      <c r="C87" s="240" t="s">
        <v>151</v>
      </c>
      <c r="D87" s="191" t="s">
        <v>199</v>
      </c>
      <c r="E87" s="149" t="s">
        <v>194</v>
      </c>
      <c r="F87" s="241"/>
      <c r="G87" s="117">
        <f t="shared" si="7"/>
        <v>39472</v>
      </c>
      <c r="H87" s="117">
        <f t="shared" si="7"/>
        <v>39472</v>
      </c>
      <c r="I87" s="17"/>
    </row>
    <row r="88" spans="1:9" s="38" customFormat="1" ht="56.25">
      <c r="A88" s="242" t="s">
        <v>309</v>
      </c>
      <c r="B88" s="180">
        <v>10</v>
      </c>
      <c r="C88" s="184" t="s">
        <v>151</v>
      </c>
      <c r="D88" s="221" t="s">
        <v>200</v>
      </c>
      <c r="E88" s="187" t="s">
        <v>194</v>
      </c>
      <c r="F88" s="243"/>
      <c r="G88" s="166">
        <f t="shared" si="7"/>
        <v>39472</v>
      </c>
      <c r="H88" s="166">
        <f t="shared" si="7"/>
        <v>39472</v>
      </c>
      <c r="I88" s="15"/>
    </row>
    <row r="89" spans="1:9" s="21" customFormat="1" ht="18.75">
      <c r="A89" s="193" t="s">
        <v>187</v>
      </c>
      <c r="B89" s="244">
        <v>10</v>
      </c>
      <c r="C89" s="184" t="s">
        <v>151</v>
      </c>
      <c r="D89" s="221" t="s">
        <v>200</v>
      </c>
      <c r="E89" s="187" t="s">
        <v>201</v>
      </c>
      <c r="F89" s="183"/>
      <c r="G89" s="166">
        <f t="shared" si="7"/>
        <v>39472</v>
      </c>
      <c r="H89" s="166">
        <f t="shared" si="7"/>
        <v>39472</v>
      </c>
      <c r="I89" s="16"/>
    </row>
    <row r="90" spans="1:9" s="21" customFormat="1" ht="18.75">
      <c r="A90" s="19" t="s">
        <v>188</v>
      </c>
      <c r="B90" s="14">
        <v>10</v>
      </c>
      <c r="C90" s="22" t="s">
        <v>151</v>
      </c>
      <c r="D90" s="23" t="s">
        <v>200</v>
      </c>
      <c r="E90" s="24" t="s">
        <v>201</v>
      </c>
      <c r="F90" s="25" t="s">
        <v>189</v>
      </c>
      <c r="G90" s="26">
        <v>39472</v>
      </c>
      <c r="H90" s="26">
        <v>39472</v>
      </c>
      <c r="I90" s="16"/>
    </row>
    <row r="91" spans="1:38" s="29" customFormat="1" ht="18.75">
      <c r="A91" s="6"/>
      <c r="B91" s="7"/>
      <c r="C91" s="42"/>
      <c r="D91" s="43"/>
      <c r="E91" s="44"/>
      <c r="F91" s="7"/>
      <c r="G91" s="45"/>
      <c r="H91" s="45"/>
      <c r="I91" s="27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</row>
    <row r="92" spans="1:38" s="29" customFormat="1" ht="18.75">
      <c r="A92" s="6"/>
      <c r="B92" s="7"/>
      <c r="C92" s="42"/>
      <c r="D92" s="43"/>
      <c r="E92" s="44"/>
      <c r="F92" s="7"/>
      <c r="G92" s="45"/>
      <c r="H92" s="45"/>
      <c r="I92" s="27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</row>
    <row r="93" spans="1:38" s="29" customFormat="1" ht="18.75">
      <c r="A93" s="6"/>
      <c r="B93" s="7"/>
      <c r="C93" s="42"/>
      <c r="D93" s="43"/>
      <c r="E93" s="44"/>
      <c r="F93" s="7"/>
      <c r="G93" s="45"/>
      <c r="H93" s="45"/>
      <c r="I93" s="27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</row>
    <row r="94" spans="1:38" s="29" customFormat="1" ht="18.75">
      <c r="A94" s="6"/>
      <c r="B94" s="7"/>
      <c r="C94" s="42"/>
      <c r="D94" s="43"/>
      <c r="E94" s="44"/>
      <c r="F94" s="7"/>
      <c r="G94" s="45"/>
      <c r="H94" s="45"/>
      <c r="I94" s="27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</row>
    <row r="95" spans="1:38" s="29" customFormat="1" ht="18.75">
      <c r="A95" s="6"/>
      <c r="B95" s="7"/>
      <c r="C95" s="42"/>
      <c r="D95" s="43"/>
      <c r="E95" s="44"/>
      <c r="F95" s="7"/>
      <c r="G95" s="45"/>
      <c r="H95" s="45"/>
      <c r="I95" s="27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</row>
    <row r="96" spans="1:38" s="29" customFormat="1" ht="18.75">
      <c r="A96" s="6"/>
      <c r="B96" s="7"/>
      <c r="C96" s="42"/>
      <c r="D96" s="43"/>
      <c r="E96" s="44"/>
      <c r="F96" s="7"/>
      <c r="G96" s="45"/>
      <c r="H96" s="45"/>
      <c r="I96" s="27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</row>
    <row r="97" spans="1:38" s="29" customFormat="1" ht="18.75">
      <c r="A97" s="6"/>
      <c r="B97" s="7"/>
      <c r="C97" s="42"/>
      <c r="D97" s="43"/>
      <c r="E97" s="44"/>
      <c r="F97" s="7"/>
      <c r="G97" s="45"/>
      <c r="H97" s="45"/>
      <c r="I97" s="27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</row>
    <row r="98" spans="1:38" s="29" customFormat="1" ht="18.75">
      <c r="A98" s="6"/>
      <c r="B98" s="7"/>
      <c r="C98" s="42"/>
      <c r="D98" s="43"/>
      <c r="E98" s="44"/>
      <c r="F98" s="7"/>
      <c r="G98" s="45"/>
      <c r="H98" s="45"/>
      <c r="I98" s="27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</row>
    <row r="99" spans="1:38" s="29" customFormat="1" ht="18.75">
      <c r="A99" s="6"/>
      <c r="B99" s="7"/>
      <c r="C99" s="42"/>
      <c r="D99" s="43"/>
      <c r="E99" s="44"/>
      <c r="F99" s="7"/>
      <c r="G99" s="45"/>
      <c r="H99" s="45"/>
      <c r="I99" s="27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</row>
    <row r="100" spans="1:38" s="29" customFormat="1" ht="18.75">
      <c r="A100" s="6"/>
      <c r="B100" s="7"/>
      <c r="C100" s="42"/>
      <c r="D100" s="43"/>
      <c r="E100" s="44"/>
      <c r="F100" s="7"/>
      <c r="G100" s="45"/>
      <c r="H100" s="45"/>
      <c r="I100" s="27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</row>
    <row r="101" spans="1:38" s="29" customFormat="1" ht="18.75">
      <c r="A101" s="6"/>
      <c r="B101" s="7"/>
      <c r="C101" s="42"/>
      <c r="D101" s="43"/>
      <c r="E101" s="44"/>
      <c r="F101" s="7"/>
      <c r="G101" s="45"/>
      <c r="H101" s="45"/>
      <c r="I101" s="27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</row>
    <row r="102" spans="1:38" s="29" customFormat="1" ht="18.75">
      <c r="A102" s="6"/>
      <c r="B102" s="7"/>
      <c r="C102" s="42"/>
      <c r="D102" s="43"/>
      <c r="E102" s="44"/>
      <c r="F102" s="7"/>
      <c r="G102" s="45"/>
      <c r="H102" s="45"/>
      <c r="I102" s="27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</row>
    <row r="103" spans="1:38" s="29" customFormat="1" ht="18.75">
      <c r="A103" s="6"/>
      <c r="B103" s="7"/>
      <c r="C103" s="42"/>
      <c r="D103" s="43"/>
      <c r="E103" s="44"/>
      <c r="F103" s="7"/>
      <c r="G103" s="45"/>
      <c r="H103" s="45"/>
      <c r="I103" s="27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</row>
    <row r="104" spans="1:38" s="29" customFormat="1" ht="18.75">
      <c r="A104" s="6"/>
      <c r="B104" s="7"/>
      <c r="C104" s="42"/>
      <c r="D104" s="43"/>
      <c r="E104" s="44"/>
      <c r="F104" s="7"/>
      <c r="G104" s="45"/>
      <c r="H104" s="45"/>
      <c r="I104" s="27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</row>
    <row r="105" spans="1:38" s="29" customFormat="1" ht="18.75">
      <c r="A105" s="6"/>
      <c r="B105" s="7"/>
      <c r="C105" s="42"/>
      <c r="D105" s="43"/>
      <c r="E105" s="44"/>
      <c r="F105" s="7"/>
      <c r="G105" s="45"/>
      <c r="H105" s="45"/>
      <c r="I105" s="27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</row>
    <row r="106" spans="1:38" s="29" customFormat="1" ht="18.75">
      <c r="A106" s="6"/>
      <c r="B106" s="7"/>
      <c r="C106" s="42"/>
      <c r="D106" s="43"/>
      <c r="E106" s="44"/>
      <c r="F106" s="7"/>
      <c r="G106" s="45"/>
      <c r="H106" s="45"/>
      <c r="I106" s="27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</row>
    <row r="107" spans="1:38" s="29" customFormat="1" ht="18.75">
      <c r="A107" s="6"/>
      <c r="B107" s="7"/>
      <c r="C107" s="42"/>
      <c r="D107" s="43"/>
      <c r="E107" s="44"/>
      <c r="F107" s="7"/>
      <c r="G107" s="45"/>
      <c r="H107" s="45"/>
      <c r="I107" s="27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</row>
    <row r="108" spans="1:38" s="29" customFormat="1" ht="18.75">
      <c r="A108" s="6"/>
      <c r="B108" s="7"/>
      <c r="C108" s="42"/>
      <c r="D108" s="43"/>
      <c r="E108" s="44"/>
      <c r="F108" s="7"/>
      <c r="G108" s="45"/>
      <c r="H108" s="45"/>
      <c r="I108" s="27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</row>
    <row r="109" spans="1:38" s="29" customFormat="1" ht="18.75">
      <c r="A109" s="6"/>
      <c r="B109" s="7"/>
      <c r="C109" s="42"/>
      <c r="D109" s="43"/>
      <c r="E109" s="44"/>
      <c r="F109" s="7"/>
      <c r="G109" s="45"/>
      <c r="H109" s="45"/>
      <c r="I109" s="27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</row>
    <row r="110" spans="1:38" s="29" customFormat="1" ht="18.75">
      <c r="A110" s="6"/>
      <c r="B110" s="7"/>
      <c r="C110" s="42"/>
      <c r="D110" s="43"/>
      <c r="E110" s="44"/>
      <c r="F110" s="7"/>
      <c r="G110" s="45"/>
      <c r="H110" s="45"/>
      <c r="I110" s="27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</row>
    <row r="111" spans="1:38" s="29" customFormat="1" ht="18.75">
      <c r="A111" s="6"/>
      <c r="B111" s="7"/>
      <c r="C111" s="42"/>
      <c r="D111" s="43"/>
      <c r="E111" s="44"/>
      <c r="F111" s="7"/>
      <c r="G111" s="45"/>
      <c r="H111" s="45"/>
      <c r="I111" s="27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</row>
    <row r="112" spans="1:38" s="29" customFormat="1" ht="18.75">
      <c r="A112" s="6"/>
      <c r="B112" s="7"/>
      <c r="C112" s="42"/>
      <c r="D112" s="43"/>
      <c r="E112" s="44"/>
      <c r="F112" s="7"/>
      <c r="G112" s="45"/>
      <c r="H112" s="45"/>
      <c r="I112" s="27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</row>
    <row r="113" spans="1:38" s="29" customFormat="1" ht="18.75">
      <c r="A113" s="6"/>
      <c r="B113" s="7"/>
      <c r="C113" s="42"/>
      <c r="D113" s="43"/>
      <c r="E113" s="44"/>
      <c r="F113" s="7"/>
      <c r="G113" s="45"/>
      <c r="H113" s="45"/>
      <c r="I113" s="27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</row>
    <row r="114" spans="1:38" s="29" customFormat="1" ht="18.75">
      <c r="A114" s="6"/>
      <c r="B114" s="7"/>
      <c r="C114" s="42"/>
      <c r="D114" s="43"/>
      <c r="E114" s="44"/>
      <c r="F114" s="7"/>
      <c r="G114" s="45"/>
      <c r="H114" s="45"/>
      <c r="I114" s="27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</row>
    <row r="115" spans="1:38" s="29" customFormat="1" ht="18.75">
      <c r="A115" s="6"/>
      <c r="B115" s="7"/>
      <c r="C115" s="42"/>
      <c r="D115" s="43"/>
      <c r="E115" s="44"/>
      <c r="F115" s="7"/>
      <c r="G115" s="45"/>
      <c r="H115" s="45"/>
      <c r="I115" s="27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</row>
    <row r="116" spans="1:38" s="29" customFormat="1" ht="18.75">
      <c r="A116" s="6"/>
      <c r="B116" s="7"/>
      <c r="C116" s="42"/>
      <c r="D116" s="43"/>
      <c r="E116" s="44"/>
      <c r="F116" s="7"/>
      <c r="G116" s="45"/>
      <c r="H116" s="45"/>
      <c r="I116" s="27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</row>
    <row r="117" spans="1:38" s="29" customFormat="1" ht="18.75">
      <c r="A117" s="6"/>
      <c r="B117" s="7"/>
      <c r="C117" s="42"/>
      <c r="D117" s="43"/>
      <c r="E117" s="44"/>
      <c r="F117" s="7"/>
      <c r="G117" s="45"/>
      <c r="H117" s="45"/>
      <c r="I117" s="27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</row>
    <row r="118" spans="1:38" s="29" customFormat="1" ht="18.75">
      <c r="A118" s="6"/>
      <c r="B118" s="7"/>
      <c r="C118" s="42"/>
      <c r="D118" s="43"/>
      <c r="E118" s="44"/>
      <c r="F118" s="7"/>
      <c r="G118" s="45"/>
      <c r="H118" s="45"/>
      <c r="I118" s="27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</row>
    <row r="119" spans="1:38" s="29" customFormat="1" ht="18.75">
      <c r="A119" s="6"/>
      <c r="B119" s="7"/>
      <c r="C119" s="42"/>
      <c r="D119" s="43"/>
      <c r="E119" s="44"/>
      <c r="F119" s="7"/>
      <c r="G119" s="45"/>
      <c r="H119" s="45"/>
      <c r="I119" s="27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</row>
    <row r="120" spans="1:38" s="29" customFormat="1" ht="18.75">
      <c r="A120" s="6"/>
      <c r="B120" s="7"/>
      <c r="C120" s="42"/>
      <c r="D120" s="43"/>
      <c r="E120" s="44"/>
      <c r="F120" s="7"/>
      <c r="G120" s="45"/>
      <c r="H120" s="45"/>
      <c r="I120" s="27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</row>
    <row r="121" spans="1:38" s="29" customFormat="1" ht="18.75">
      <c r="A121" s="6"/>
      <c r="B121" s="7"/>
      <c r="C121" s="42"/>
      <c r="D121" s="43"/>
      <c r="E121" s="44"/>
      <c r="F121" s="7"/>
      <c r="G121" s="45"/>
      <c r="H121" s="45"/>
      <c r="I121" s="27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</row>
    <row r="122" spans="1:38" s="29" customFormat="1" ht="18.75">
      <c r="A122" s="6"/>
      <c r="B122" s="7"/>
      <c r="C122" s="42"/>
      <c r="D122" s="43"/>
      <c r="E122" s="44"/>
      <c r="F122" s="7"/>
      <c r="G122" s="45"/>
      <c r="H122" s="45"/>
      <c r="I122" s="27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</row>
    <row r="123" spans="1:38" s="29" customFormat="1" ht="18.75">
      <c r="A123" s="6"/>
      <c r="B123" s="7"/>
      <c r="C123" s="42"/>
      <c r="D123" s="43"/>
      <c r="E123" s="44"/>
      <c r="F123" s="7"/>
      <c r="G123" s="45"/>
      <c r="H123" s="45"/>
      <c r="I123" s="27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</row>
    <row r="124" spans="1:38" s="29" customFormat="1" ht="18.75">
      <c r="A124" s="6"/>
      <c r="B124" s="7"/>
      <c r="C124" s="42"/>
      <c r="D124" s="43"/>
      <c r="E124" s="44"/>
      <c r="F124" s="7"/>
      <c r="G124" s="45"/>
      <c r="H124" s="45"/>
      <c r="I124" s="27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</row>
    <row r="125" spans="1:38" s="29" customFormat="1" ht="18.75">
      <c r="A125" s="6"/>
      <c r="B125" s="7"/>
      <c r="C125" s="42"/>
      <c r="D125" s="43"/>
      <c r="E125" s="44"/>
      <c r="F125" s="7"/>
      <c r="G125" s="45"/>
      <c r="H125" s="45"/>
      <c r="I125" s="27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</row>
    <row r="126" spans="1:38" s="29" customFormat="1" ht="18.75">
      <c r="A126" s="6"/>
      <c r="B126" s="7"/>
      <c r="C126" s="42"/>
      <c r="D126" s="43"/>
      <c r="E126" s="44"/>
      <c r="F126" s="7"/>
      <c r="G126" s="45"/>
      <c r="H126" s="45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</row>
    <row r="127" spans="1:38" s="29" customFormat="1" ht="18.75">
      <c r="A127" s="6"/>
      <c r="B127" s="7"/>
      <c r="C127" s="42"/>
      <c r="D127" s="43"/>
      <c r="E127" s="44"/>
      <c r="F127" s="7"/>
      <c r="G127" s="45"/>
      <c r="H127" s="45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</row>
  </sheetData>
  <sheetProtection/>
  <mergeCells count="8">
    <mergeCell ref="A6:F6"/>
    <mergeCell ref="A7:F7"/>
    <mergeCell ref="A5:H5"/>
    <mergeCell ref="A8:H8"/>
    <mergeCell ref="A1:H1"/>
    <mergeCell ref="A2:H2"/>
    <mergeCell ref="A3:H3"/>
    <mergeCell ref="A4:H4"/>
  </mergeCells>
  <printOptions/>
  <pageMargins left="0.7" right="0.2" top="0.4" bottom="0.31" header="0.3" footer="0.23"/>
  <pageSetup blackAndWhite="1" fitToHeight="6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5"/>
  <sheetViews>
    <sheetView zoomScale="70" zoomScaleNormal="70" zoomScalePageLayoutView="0" workbookViewId="0" topLeftCell="A1">
      <selection activeCell="A1" sqref="A1:H91"/>
    </sheetView>
  </sheetViews>
  <sheetFormatPr defaultColWidth="9.140625" defaultRowHeight="15"/>
  <cols>
    <col min="1" max="1" width="109.7109375" style="6" customWidth="1"/>
    <col min="2" max="2" width="8.7109375" style="7" customWidth="1"/>
    <col min="3" max="3" width="8.7109375" style="8" customWidth="1"/>
    <col min="4" max="4" width="9.140625" style="9" customWidth="1"/>
    <col min="5" max="5" width="9.140625" style="4" customWidth="1"/>
    <col min="6" max="6" width="7.421875" style="5" customWidth="1"/>
    <col min="7" max="7" width="9.140625" style="8" customWidth="1"/>
    <col min="8" max="8" width="15.7109375" style="10" customWidth="1"/>
    <col min="9" max="9" width="9.140625" style="46" customWidth="1"/>
    <col min="10" max="38" width="9.140625" style="1" customWidth="1"/>
  </cols>
  <sheetData>
    <row r="1" spans="1:8" s="48" customFormat="1" ht="15.75" customHeight="1">
      <c r="A1" s="251" t="s">
        <v>237</v>
      </c>
      <c r="B1" s="251"/>
      <c r="C1" s="251"/>
      <c r="D1" s="251"/>
      <c r="E1" s="251"/>
      <c r="F1" s="251"/>
      <c r="G1" s="251"/>
      <c r="H1" s="251"/>
    </row>
    <row r="2" spans="1:8" s="48" customFormat="1" ht="15.75" customHeight="1">
      <c r="A2" s="251" t="s">
        <v>256</v>
      </c>
      <c r="B2" s="251"/>
      <c r="C2" s="251"/>
      <c r="D2" s="251"/>
      <c r="E2" s="251"/>
      <c r="F2" s="251"/>
      <c r="G2" s="251"/>
      <c r="H2" s="251"/>
    </row>
    <row r="3" spans="1:8" s="48" customFormat="1" ht="15.75" customHeight="1">
      <c r="A3" s="251" t="s">
        <v>441</v>
      </c>
      <c r="B3" s="251"/>
      <c r="C3" s="251"/>
      <c r="D3" s="251"/>
      <c r="E3" s="251"/>
      <c r="F3" s="251"/>
      <c r="G3" s="251"/>
      <c r="H3" s="251"/>
    </row>
    <row r="4" spans="1:8" s="49" customFormat="1" ht="16.5" customHeight="1">
      <c r="A4" s="252" t="s">
        <v>257</v>
      </c>
      <c r="B4" s="252"/>
      <c r="C4" s="252"/>
      <c r="D4" s="252"/>
      <c r="E4" s="252"/>
      <c r="F4" s="252"/>
      <c r="G4" s="252"/>
      <c r="H4" s="252"/>
    </row>
    <row r="5" spans="1:8" s="49" customFormat="1" ht="16.5" customHeight="1">
      <c r="A5" s="252" t="s">
        <v>191</v>
      </c>
      <c r="B5" s="252"/>
      <c r="C5" s="252"/>
      <c r="D5" s="252"/>
      <c r="E5" s="252"/>
      <c r="F5" s="252"/>
      <c r="G5" s="252"/>
      <c r="H5" s="252"/>
    </row>
    <row r="6" spans="1:8" s="49" customFormat="1" ht="16.5" customHeight="1">
      <c r="A6" s="324"/>
      <c r="B6" s="324"/>
      <c r="C6" s="324"/>
      <c r="D6" s="324"/>
      <c r="E6" s="324"/>
      <c r="F6" s="324"/>
      <c r="G6" s="324"/>
      <c r="H6" s="325"/>
    </row>
    <row r="7" spans="1:8" s="49" customFormat="1" ht="16.5" customHeight="1">
      <c r="A7" s="324"/>
      <c r="B7" s="324"/>
      <c r="C7" s="324"/>
      <c r="D7" s="324"/>
      <c r="E7" s="324"/>
      <c r="F7" s="324"/>
      <c r="G7" s="324"/>
      <c r="H7" s="325"/>
    </row>
    <row r="8" spans="1:8" s="49" customFormat="1" ht="66" customHeight="1">
      <c r="A8" s="326" t="s">
        <v>339</v>
      </c>
      <c r="B8" s="326"/>
      <c r="C8" s="326"/>
      <c r="D8" s="326"/>
      <c r="E8" s="326"/>
      <c r="F8" s="326"/>
      <c r="G8" s="326"/>
      <c r="H8" s="326"/>
    </row>
    <row r="9" spans="1:8" s="2" customFormat="1" ht="15.75">
      <c r="A9" s="342"/>
      <c r="B9" s="343"/>
      <c r="C9" s="344"/>
      <c r="D9" s="344"/>
      <c r="E9" s="344"/>
      <c r="F9" s="344"/>
      <c r="G9" s="345"/>
      <c r="H9" s="345" t="s">
        <v>260</v>
      </c>
    </row>
    <row r="10" spans="1:38" s="13" customFormat="1" ht="54" customHeight="1">
      <c r="A10" s="330" t="s">
        <v>193</v>
      </c>
      <c r="B10" s="331" t="s">
        <v>149</v>
      </c>
      <c r="C10" s="331" t="s">
        <v>145</v>
      </c>
      <c r="D10" s="114" t="s">
        <v>146</v>
      </c>
      <c r="E10" s="332" t="s">
        <v>192</v>
      </c>
      <c r="F10" s="147"/>
      <c r="G10" s="115" t="s">
        <v>147</v>
      </c>
      <c r="H10" s="333" t="s">
        <v>148</v>
      </c>
      <c r="I10" s="4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1:38" s="29" customFormat="1" ht="18.75">
      <c r="A11" s="110" t="s">
        <v>154</v>
      </c>
      <c r="B11" s="111"/>
      <c r="C11" s="112"/>
      <c r="D11" s="113"/>
      <c r="E11" s="114"/>
      <c r="F11" s="115"/>
      <c r="G11" s="116"/>
      <c r="H11" s="117">
        <f>+H12</f>
        <v>7732599</v>
      </c>
      <c r="I11" s="27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2" spans="1:38" s="29" customFormat="1" ht="18.75">
      <c r="A12" s="110" t="s">
        <v>297</v>
      </c>
      <c r="B12" s="118" t="s">
        <v>150</v>
      </c>
      <c r="C12" s="112"/>
      <c r="D12" s="113"/>
      <c r="E12" s="114"/>
      <c r="F12" s="115"/>
      <c r="G12" s="116"/>
      <c r="H12" s="117">
        <f>H13+H52+H58+H64+H84</f>
        <v>7732599</v>
      </c>
      <c r="I12" s="27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</row>
    <row r="13" spans="1:38" s="29" customFormat="1" ht="18.75">
      <c r="A13" s="110" t="s">
        <v>155</v>
      </c>
      <c r="B13" s="118" t="s">
        <v>150</v>
      </c>
      <c r="C13" s="112" t="s">
        <v>151</v>
      </c>
      <c r="D13" s="113"/>
      <c r="E13" s="114"/>
      <c r="F13" s="115"/>
      <c r="G13" s="116"/>
      <c r="H13" s="117">
        <f>H14+H19+H26+H31</f>
        <v>4683300</v>
      </c>
      <c r="I13" s="27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</row>
    <row r="14" spans="1:38" s="29" customFormat="1" ht="37.5">
      <c r="A14" s="119" t="s">
        <v>156</v>
      </c>
      <c r="B14" s="118" t="s">
        <v>150</v>
      </c>
      <c r="C14" s="112" t="s">
        <v>151</v>
      </c>
      <c r="D14" s="113" t="s">
        <v>152</v>
      </c>
      <c r="E14" s="114"/>
      <c r="F14" s="115"/>
      <c r="G14" s="116"/>
      <c r="H14" s="117">
        <f>+H15</f>
        <v>900000</v>
      </c>
      <c r="I14" s="27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</row>
    <row r="15" spans="1:38" s="31" customFormat="1" ht="18.75">
      <c r="A15" s="120" t="s">
        <v>218</v>
      </c>
      <c r="B15" s="121" t="s">
        <v>150</v>
      </c>
      <c r="C15" s="122" t="s">
        <v>151</v>
      </c>
      <c r="D15" s="123" t="s">
        <v>152</v>
      </c>
      <c r="E15" s="124" t="s">
        <v>217</v>
      </c>
      <c r="F15" s="125" t="s">
        <v>194</v>
      </c>
      <c r="G15" s="126"/>
      <c r="H15" s="127">
        <f>+H16</f>
        <v>900000</v>
      </c>
      <c r="I15" s="18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</row>
    <row r="16" spans="1:38" s="33" customFormat="1" ht="19.5">
      <c r="A16" s="128" t="s">
        <v>220</v>
      </c>
      <c r="B16" s="129" t="s">
        <v>150</v>
      </c>
      <c r="C16" s="130" t="s">
        <v>151</v>
      </c>
      <c r="D16" s="131" t="s">
        <v>152</v>
      </c>
      <c r="E16" s="132" t="s">
        <v>219</v>
      </c>
      <c r="F16" s="133" t="s">
        <v>194</v>
      </c>
      <c r="G16" s="134"/>
      <c r="H16" s="135">
        <f>+H17</f>
        <v>900000</v>
      </c>
      <c r="I16" s="11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</row>
    <row r="17" spans="1:38" s="33" customFormat="1" ht="19.5">
      <c r="A17" s="128" t="s">
        <v>198</v>
      </c>
      <c r="B17" s="129" t="s">
        <v>150</v>
      </c>
      <c r="C17" s="130" t="s">
        <v>151</v>
      </c>
      <c r="D17" s="131" t="s">
        <v>152</v>
      </c>
      <c r="E17" s="132" t="s">
        <v>219</v>
      </c>
      <c r="F17" s="133" t="s">
        <v>197</v>
      </c>
      <c r="G17" s="134"/>
      <c r="H17" s="135">
        <f>+H18</f>
        <v>900000</v>
      </c>
      <c r="I17" s="11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</row>
    <row r="18" spans="1:38" s="33" customFormat="1" ht="48.75" customHeight="1">
      <c r="A18" s="136" t="s">
        <v>158</v>
      </c>
      <c r="B18" s="111" t="s">
        <v>150</v>
      </c>
      <c r="C18" s="111" t="s">
        <v>151</v>
      </c>
      <c r="D18" s="137" t="s">
        <v>152</v>
      </c>
      <c r="E18" s="132" t="s">
        <v>219</v>
      </c>
      <c r="F18" s="133" t="s">
        <v>197</v>
      </c>
      <c r="G18" s="134" t="s">
        <v>153</v>
      </c>
      <c r="H18" s="135">
        <v>900000</v>
      </c>
      <c r="I18" s="11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</row>
    <row r="19" spans="1:38" s="33" customFormat="1" ht="56.25">
      <c r="A19" s="119" t="s">
        <v>165</v>
      </c>
      <c r="B19" s="118" t="s">
        <v>150</v>
      </c>
      <c r="C19" s="112" t="s">
        <v>151</v>
      </c>
      <c r="D19" s="112" t="s">
        <v>157</v>
      </c>
      <c r="E19" s="113"/>
      <c r="F19" s="116"/>
      <c r="G19" s="112"/>
      <c r="H19" s="117">
        <f>+H20</f>
        <v>2128300</v>
      </c>
      <c r="I19" s="11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</row>
    <row r="20" spans="1:38" s="33" customFormat="1" ht="19.5">
      <c r="A20" s="120" t="s">
        <v>222</v>
      </c>
      <c r="B20" s="121" t="s">
        <v>150</v>
      </c>
      <c r="C20" s="122" t="s">
        <v>151</v>
      </c>
      <c r="D20" s="123" t="s">
        <v>157</v>
      </c>
      <c r="E20" s="138" t="s">
        <v>221</v>
      </c>
      <c r="F20" s="139" t="s">
        <v>194</v>
      </c>
      <c r="G20" s="126"/>
      <c r="H20" s="127">
        <f>+H21</f>
        <v>2128300</v>
      </c>
      <c r="I20" s="11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</row>
    <row r="21" spans="1:38" s="33" customFormat="1" ht="19.5">
      <c r="A21" s="128" t="s">
        <v>224</v>
      </c>
      <c r="B21" s="129" t="s">
        <v>150</v>
      </c>
      <c r="C21" s="130" t="s">
        <v>151</v>
      </c>
      <c r="D21" s="131" t="s">
        <v>157</v>
      </c>
      <c r="E21" s="132" t="s">
        <v>223</v>
      </c>
      <c r="F21" s="133" t="s">
        <v>194</v>
      </c>
      <c r="G21" s="134"/>
      <c r="H21" s="135">
        <f>+H22</f>
        <v>2128300</v>
      </c>
      <c r="I21" s="11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</row>
    <row r="22" spans="1:9" s="32" customFormat="1" ht="19.5">
      <c r="A22" s="128" t="s">
        <v>198</v>
      </c>
      <c r="B22" s="129" t="s">
        <v>150</v>
      </c>
      <c r="C22" s="130" t="s">
        <v>151</v>
      </c>
      <c r="D22" s="131" t="s">
        <v>157</v>
      </c>
      <c r="E22" s="132" t="s">
        <v>223</v>
      </c>
      <c r="F22" s="133" t="s">
        <v>197</v>
      </c>
      <c r="G22" s="134"/>
      <c r="H22" s="135">
        <f>SUM(H23:H25)</f>
        <v>2128300</v>
      </c>
      <c r="I22" s="11"/>
    </row>
    <row r="23" spans="1:9" s="32" customFormat="1" ht="43.5" customHeight="1">
      <c r="A23" s="136" t="s">
        <v>158</v>
      </c>
      <c r="B23" s="111" t="s">
        <v>150</v>
      </c>
      <c r="C23" s="111" t="s">
        <v>151</v>
      </c>
      <c r="D23" s="137" t="s">
        <v>157</v>
      </c>
      <c r="E23" s="132" t="s">
        <v>223</v>
      </c>
      <c r="F23" s="133" t="s">
        <v>197</v>
      </c>
      <c r="G23" s="134" t="s">
        <v>153</v>
      </c>
      <c r="H23" s="135">
        <v>1907000</v>
      </c>
      <c r="I23" s="11"/>
    </row>
    <row r="24" spans="1:9" s="32" customFormat="1" ht="19.5">
      <c r="A24" s="140" t="s">
        <v>159</v>
      </c>
      <c r="B24" s="111" t="s">
        <v>150</v>
      </c>
      <c r="C24" s="111" t="s">
        <v>151</v>
      </c>
      <c r="D24" s="137" t="s">
        <v>157</v>
      </c>
      <c r="E24" s="132" t="s">
        <v>223</v>
      </c>
      <c r="F24" s="133" t="s">
        <v>197</v>
      </c>
      <c r="G24" s="134" t="s">
        <v>160</v>
      </c>
      <c r="H24" s="135">
        <v>100000</v>
      </c>
      <c r="I24" s="11"/>
    </row>
    <row r="25" spans="1:9" s="32" customFormat="1" ht="19.5">
      <c r="A25" s="140" t="s">
        <v>161</v>
      </c>
      <c r="B25" s="111" t="s">
        <v>150</v>
      </c>
      <c r="C25" s="111" t="s">
        <v>151</v>
      </c>
      <c r="D25" s="137" t="s">
        <v>157</v>
      </c>
      <c r="E25" s="132" t="s">
        <v>223</v>
      </c>
      <c r="F25" s="133" t="s">
        <v>197</v>
      </c>
      <c r="G25" s="134" t="s">
        <v>162</v>
      </c>
      <c r="H25" s="135">
        <v>121300</v>
      </c>
      <c r="I25" s="11"/>
    </row>
    <row r="26" spans="1:9" s="32" customFormat="1" ht="37.5">
      <c r="A26" s="141" t="s">
        <v>166</v>
      </c>
      <c r="B26" s="118" t="s">
        <v>150</v>
      </c>
      <c r="C26" s="118" t="s">
        <v>151</v>
      </c>
      <c r="D26" s="142" t="s">
        <v>163</v>
      </c>
      <c r="E26" s="142"/>
      <c r="F26" s="143"/>
      <c r="G26" s="144"/>
      <c r="H26" s="145">
        <f>+H27</f>
        <v>5000</v>
      </c>
      <c r="I26" s="11"/>
    </row>
    <row r="27" spans="1:38" s="33" customFormat="1" ht="37.5">
      <c r="A27" s="120" t="s">
        <v>299</v>
      </c>
      <c r="B27" s="121" t="s">
        <v>150</v>
      </c>
      <c r="C27" s="122" t="s">
        <v>151</v>
      </c>
      <c r="D27" s="123" t="s">
        <v>163</v>
      </c>
      <c r="E27" s="138" t="s">
        <v>298</v>
      </c>
      <c r="F27" s="139" t="s">
        <v>194</v>
      </c>
      <c r="G27" s="126"/>
      <c r="H27" s="127">
        <f>+H28</f>
        <v>5000</v>
      </c>
      <c r="I27" s="11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1:38" s="33" customFormat="1" ht="37.5">
      <c r="A28" s="128" t="s">
        <v>301</v>
      </c>
      <c r="B28" s="129" t="s">
        <v>150</v>
      </c>
      <c r="C28" s="130" t="s">
        <v>151</v>
      </c>
      <c r="D28" s="131" t="s">
        <v>163</v>
      </c>
      <c r="E28" s="132" t="s">
        <v>300</v>
      </c>
      <c r="F28" s="133" t="s">
        <v>194</v>
      </c>
      <c r="G28" s="134"/>
      <c r="H28" s="135">
        <f>+H29</f>
        <v>5000</v>
      </c>
      <c r="I28" s="11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</row>
    <row r="29" spans="1:9" s="32" customFormat="1" ht="37.5">
      <c r="A29" s="128" t="s">
        <v>226</v>
      </c>
      <c r="B29" s="129" t="s">
        <v>150</v>
      </c>
      <c r="C29" s="130" t="s">
        <v>151</v>
      </c>
      <c r="D29" s="131" t="s">
        <v>163</v>
      </c>
      <c r="E29" s="132" t="s">
        <v>300</v>
      </c>
      <c r="F29" s="133" t="s">
        <v>225</v>
      </c>
      <c r="G29" s="134"/>
      <c r="H29" s="135">
        <f>SUM(H30:H30)</f>
        <v>5000</v>
      </c>
      <c r="I29" s="11"/>
    </row>
    <row r="30" spans="1:9" s="32" customFormat="1" ht="43.5" customHeight="1">
      <c r="A30" s="136" t="s">
        <v>164</v>
      </c>
      <c r="B30" s="111" t="s">
        <v>150</v>
      </c>
      <c r="C30" s="111" t="s">
        <v>151</v>
      </c>
      <c r="D30" s="137" t="s">
        <v>163</v>
      </c>
      <c r="E30" s="132" t="s">
        <v>300</v>
      </c>
      <c r="F30" s="133" t="s">
        <v>225</v>
      </c>
      <c r="G30" s="134" t="s">
        <v>160</v>
      </c>
      <c r="H30" s="135">
        <v>5000</v>
      </c>
      <c r="I30" s="11"/>
    </row>
    <row r="31" spans="1:9" s="32" customFormat="1" ht="19.5">
      <c r="A31" s="119" t="s">
        <v>167</v>
      </c>
      <c r="B31" s="111" t="s">
        <v>150</v>
      </c>
      <c r="C31" s="112" t="s">
        <v>151</v>
      </c>
      <c r="D31" s="113" t="s">
        <v>168</v>
      </c>
      <c r="E31" s="146"/>
      <c r="F31" s="147"/>
      <c r="G31" s="116"/>
      <c r="H31" s="117">
        <f>H32+H36+H40+H44</f>
        <v>1650000</v>
      </c>
      <c r="I31" s="11"/>
    </row>
    <row r="32" spans="1:9" s="32" customFormat="1" ht="56.25">
      <c r="A32" s="141" t="s">
        <v>332</v>
      </c>
      <c r="B32" s="111" t="s">
        <v>150</v>
      </c>
      <c r="C32" s="118" t="s">
        <v>151</v>
      </c>
      <c r="D32" s="142" t="s">
        <v>168</v>
      </c>
      <c r="E32" s="148" t="s">
        <v>169</v>
      </c>
      <c r="F32" s="149" t="s">
        <v>194</v>
      </c>
      <c r="G32" s="144"/>
      <c r="H32" s="117">
        <f>+H33</f>
        <v>20000</v>
      </c>
      <c r="I32" s="11"/>
    </row>
    <row r="33" spans="1:38" s="33" customFormat="1" ht="75">
      <c r="A33" s="136" t="s">
        <v>333</v>
      </c>
      <c r="B33" s="129" t="s">
        <v>150</v>
      </c>
      <c r="C33" s="111" t="s">
        <v>151</v>
      </c>
      <c r="D33" s="137" t="s">
        <v>168</v>
      </c>
      <c r="E33" s="150" t="s">
        <v>202</v>
      </c>
      <c r="F33" s="151" t="s">
        <v>194</v>
      </c>
      <c r="G33" s="152"/>
      <c r="H33" s="153">
        <f>+H34</f>
        <v>20000</v>
      </c>
      <c r="I33" s="11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</row>
    <row r="34" spans="1:9" s="32" customFormat="1" ht="19.5">
      <c r="A34" s="154" t="s">
        <v>203</v>
      </c>
      <c r="B34" s="129" t="s">
        <v>150</v>
      </c>
      <c r="C34" s="155" t="s">
        <v>151</v>
      </c>
      <c r="D34" s="156" t="s">
        <v>168</v>
      </c>
      <c r="E34" s="157" t="s">
        <v>202</v>
      </c>
      <c r="F34" s="158">
        <v>1434</v>
      </c>
      <c r="G34" s="152"/>
      <c r="H34" s="153">
        <f>H35</f>
        <v>20000</v>
      </c>
      <c r="I34" s="11"/>
    </row>
    <row r="35" spans="1:9" s="32" customFormat="1" ht="43.5" customHeight="1">
      <c r="A35" s="159" t="s">
        <v>159</v>
      </c>
      <c r="B35" s="111" t="s">
        <v>150</v>
      </c>
      <c r="C35" s="160" t="s">
        <v>151</v>
      </c>
      <c r="D35" s="160" t="s">
        <v>168</v>
      </c>
      <c r="E35" s="150" t="s">
        <v>202</v>
      </c>
      <c r="F35" s="161">
        <v>1434</v>
      </c>
      <c r="G35" s="160" t="s">
        <v>160</v>
      </c>
      <c r="H35" s="162">
        <v>20000</v>
      </c>
      <c r="I35" s="11"/>
    </row>
    <row r="36" spans="1:9" s="32" customFormat="1" ht="37.5">
      <c r="A36" s="141" t="s">
        <v>334</v>
      </c>
      <c r="B36" s="111" t="s">
        <v>150</v>
      </c>
      <c r="C36" s="118" t="s">
        <v>151</v>
      </c>
      <c r="D36" s="142" t="s">
        <v>168</v>
      </c>
      <c r="E36" s="148" t="s">
        <v>170</v>
      </c>
      <c r="F36" s="149" t="s">
        <v>194</v>
      </c>
      <c r="G36" s="144"/>
      <c r="H36" s="117">
        <f>+H37</f>
        <v>100000</v>
      </c>
      <c r="I36" s="11"/>
    </row>
    <row r="37" spans="1:9" s="32" customFormat="1" ht="93.75">
      <c r="A37" s="136" t="s">
        <v>335</v>
      </c>
      <c r="B37" s="111" t="s">
        <v>150</v>
      </c>
      <c r="C37" s="111" t="s">
        <v>151</v>
      </c>
      <c r="D37" s="137" t="s">
        <v>168</v>
      </c>
      <c r="E37" s="163" t="s">
        <v>210</v>
      </c>
      <c r="F37" s="164" t="s">
        <v>194</v>
      </c>
      <c r="G37" s="165"/>
      <c r="H37" s="166">
        <f>+H38</f>
        <v>100000</v>
      </c>
      <c r="I37" s="11"/>
    </row>
    <row r="38" spans="1:38" s="33" customFormat="1" ht="19.5">
      <c r="A38" s="128" t="s">
        <v>212</v>
      </c>
      <c r="B38" s="129" t="s">
        <v>150</v>
      </c>
      <c r="C38" s="130" t="s">
        <v>151</v>
      </c>
      <c r="D38" s="131" t="s">
        <v>168</v>
      </c>
      <c r="E38" s="167" t="s">
        <v>210</v>
      </c>
      <c r="F38" s="168" t="s">
        <v>211</v>
      </c>
      <c r="G38" s="169"/>
      <c r="H38" s="170">
        <f>+H39</f>
        <v>100000</v>
      </c>
      <c r="I38" s="11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</row>
    <row r="39" spans="1:9" s="32" customFormat="1" ht="19.5">
      <c r="A39" s="171" t="s">
        <v>159</v>
      </c>
      <c r="B39" s="129" t="s">
        <v>150</v>
      </c>
      <c r="C39" s="111" t="s">
        <v>151</v>
      </c>
      <c r="D39" s="111" t="s">
        <v>168</v>
      </c>
      <c r="E39" s="167" t="s">
        <v>210</v>
      </c>
      <c r="F39" s="168" t="s">
        <v>211</v>
      </c>
      <c r="G39" s="111" t="s">
        <v>160</v>
      </c>
      <c r="H39" s="162">
        <v>100000</v>
      </c>
      <c r="I39" s="11"/>
    </row>
    <row r="40" spans="1:9" s="32" customFormat="1" ht="43.5" customHeight="1">
      <c r="A40" s="172" t="s">
        <v>228</v>
      </c>
      <c r="B40" s="111" t="s">
        <v>150</v>
      </c>
      <c r="C40" s="173" t="s">
        <v>151</v>
      </c>
      <c r="D40" s="174">
        <v>13</v>
      </c>
      <c r="E40" s="175" t="s">
        <v>227</v>
      </c>
      <c r="F40" s="176" t="s">
        <v>194</v>
      </c>
      <c r="G40" s="177"/>
      <c r="H40" s="178">
        <f>+H41</f>
        <v>150000</v>
      </c>
      <c r="I40" s="11"/>
    </row>
    <row r="41" spans="1:9" s="32" customFormat="1" ht="19.5">
      <c r="A41" s="136" t="s">
        <v>230</v>
      </c>
      <c r="B41" s="111" t="s">
        <v>150</v>
      </c>
      <c r="C41" s="179" t="s">
        <v>151</v>
      </c>
      <c r="D41" s="180">
        <v>13</v>
      </c>
      <c r="E41" s="181" t="s">
        <v>229</v>
      </c>
      <c r="F41" s="182" t="s">
        <v>194</v>
      </c>
      <c r="G41" s="183"/>
      <c r="H41" s="166">
        <f>H42</f>
        <v>150000</v>
      </c>
      <c r="I41" s="11"/>
    </row>
    <row r="42" spans="1:9" s="32" customFormat="1" ht="19.5">
      <c r="A42" s="140" t="s">
        <v>232</v>
      </c>
      <c r="B42" s="111" t="s">
        <v>150</v>
      </c>
      <c r="C42" s="184" t="s">
        <v>151</v>
      </c>
      <c r="D42" s="180">
        <v>13</v>
      </c>
      <c r="E42" s="181" t="s">
        <v>229</v>
      </c>
      <c r="F42" s="182" t="s">
        <v>231</v>
      </c>
      <c r="G42" s="183"/>
      <c r="H42" s="166">
        <f>H43</f>
        <v>150000</v>
      </c>
      <c r="I42" s="11"/>
    </row>
    <row r="43" spans="1:9" s="32" customFormat="1" ht="19.5">
      <c r="A43" s="159" t="s">
        <v>159</v>
      </c>
      <c r="B43" s="130" t="s">
        <v>150</v>
      </c>
      <c r="C43" s="184" t="s">
        <v>151</v>
      </c>
      <c r="D43" s="185">
        <v>13</v>
      </c>
      <c r="E43" s="186" t="s">
        <v>229</v>
      </c>
      <c r="F43" s="187" t="s">
        <v>231</v>
      </c>
      <c r="G43" s="184" t="s">
        <v>160</v>
      </c>
      <c r="H43" s="188">
        <v>150000</v>
      </c>
      <c r="I43" s="11"/>
    </row>
    <row r="44" spans="1:9" s="28" customFormat="1" ht="18.75">
      <c r="A44" s="189" t="s">
        <v>234</v>
      </c>
      <c r="B44" s="111" t="s">
        <v>150</v>
      </c>
      <c r="C44" s="190" t="s">
        <v>151</v>
      </c>
      <c r="D44" s="190" t="s">
        <v>168</v>
      </c>
      <c r="E44" s="191" t="s">
        <v>233</v>
      </c>
      <c r="F44" s="149" t="s">
        <v>194</v>
      </c>
      <c r="G44" s="192"/>
      <c r="H44" s="117">
        <f>+H45</f>
        <v>1380000</v>
      </c>
      <c r="I44" s="27"/>
    </row>
    <row r="45" spans="1:9" s="28" customFormat="1" ht="18.75">
      <c r="A45" s="193" t="s">
        <v>236</v>
      </c>
      <c r="B45" s="118" t="s">
        <v>150</v>
      </c>
      <c r="C45" s="194" t="s">
        <v>151</v>
      </c>
      <c r="D45" s="194" t="s">
        <v>168</v>
      </c>
      <c r="E45" s="195" t="s">
        <v>235</v>
      </c>
      <c r="F45" s="182" t="s">
        <v>194</v>
      </c>
      <c r="G45" s="196"/>
      <c r="H45" s="166">
        <f>H46+H50</f>
        <v>1380000</v>
      </c>
      <c r="I45" s="27"/>
    </row>
    <row r="46" spans="1:9" s="28" customFormat="1" ht="18.75">
      <c r="A46" s="140" t="s">
        <v>196</v>
      </c>
      <c r="B46" s="121" t="s">
        <v>150</v>
      </c>
      <c r="C46" s="111" t="s">
        <v>151</v>
      </c>
      <c r="D46" s="111">
        <v>13</v>
      </c>
      <c r="E46" s="186" t="s">
        <v>235</v>
      </c>
      <c r="F46" s="187" t="s">
        <v>195</v>
      </c>
      <c r="G46" s="111"/>
      <c r="H46" s="162">
        <f>SUM(H47:H49)</f>
        <v>1330000</v>
      </c>
      <c r="I46" s="27"/>
    </row>
    <row r="47" spans="1:38" s="33" customFormat="1" ht="56.25">
      <c r="A47" s="136" t="s">
        <v>158</v>
      </c>
      <c r="B47" s="129" t="s">
        <v>150</v>
      </c>
      <c r="C47" s="111" t="s">
        <v>151</v>
      </c>
      <c r="D47" s="111">
        <v>13</v>
      </c>
      <c r="E47" s="186" t="s">
        <v>235</v>
      </c>
      <c r="F47" s="187" t="s">
        <v>195</v>
      </c>
      <c r="G47" s="111" t="s">
        <v>153</v>
      </c>
      <c r="H47" s="162">
        <v>1200000</v>
      </c>
      <c r="I47" s="11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</row>
    <row r="48" spans="1:38" s="33" customFormat="1" ht="19.5">
      <c r="A48" s="197" t="s">
        <v>159</v>
      </c>
      <c r="B48" s="129" t="s">
        <v>150</v>
      </c>
      <c r="C48" s="111" t="s">
        <v>151</v>
      </c>
      <c r="D48" s="111">
        <v>13</v>
      </c>
      <c r="E48" s="186" t="s">
        <v>235</v>
      </c>
      <c r="F48" s="187" t="s">
        <v>195</v>
      </c>
      <c r="G48" s="111" t="s">
        <v>160</v>
      </c>
      <c r="H48" s="162">
        <v>30000</v>
      </c>
      <c r="I48" s="11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</row>
    <row r="49" spans="1:9" s="28" customFormat="1" ht="18.75">
      <c r="A49" s="140" t="s">
        <v>161</v>
      </c>
      <c r="B49" s="111" t="s">
        <v>150</v>
      </c>
      <c r="C49" s="111" t="s">
        <v>151</v>
      </c>
      <c r="D49" s="111">
        <v>13</v>
      </c>
      <c r="E49" s="186" t="s">
        <v>235</v>
      </c>
      <c r="F49" s="187" t="s">
        <v>195</v>
      </c>
      <c r="G49" s="111" t="s">
        <v>162</v>
      </c>
      <c r="H49" s="162">
        <v>100000</v>
      </c>
      <c r="I49" s="27"/>
    </row>
    <row r="50" spans="1:9" s="21" customFormat="1" ht="20.25" customHeight="1">
      <c r="A50" s="334" t="s">
        <v>323</v>
      </c>
      <c r="B50" s="118" t="s">
        <v>150</v>
      </c>
      <c r="C50" s="111" t="s">
        <v>151</v>
      </c>
      <c r="D50" s="137" t="s">
        <v>168</v>
      </c>
      <c r="E50" s="186" t="s">
        <v>235</v>
      </c>
      <c r="F50" s="187" t="s">
        <v>302</v>
      </c>
      <c r="G50" s="165"/>
      <c r="H50" s="162">
        <v>50000</v>
      </c>
      <c r="I50" s="16"/>
    </row>
    <row r="51" spans="1:9" s="21" customFormat="1" ht="20.25" customHeight="1">
      <c r="A51" s="197" t="s">
        <v>159</v>
      </c>
      <c r="B51" s="121" t="s">
        <v>150</v>
      </c>
      <c r="C51" s="111" t="s">
        <v>151</v>
      </c>
      <c r="D51" s="137" t="s">
        <v>168</v>
      </c>
      <c r="E51" s="186" t="s">
        <v>235</v>
      </c>
      <c r="F51" s="187" t="s">
        <v>302</v>
      </c>
      <c r="G51" s="165" t="s">
        <v>160</v>
      </c>
      <c r="H51" s="162">
        <v>50000</v>
      </c>
      <c r="I51" s="16"/>
    </row>
    <row r="52" spans="1:9" s="21" customFormat="1" ht="20.25" customHeight="1">
      <c r="A52" s="110" t="s">
        <v>174</v>
      </c>
      <c r="B52" s="129" t="s">
        <v>150</v>
      </c>
      <c r="C52" s="198" t="s">
        <v>173</v>
      </c>
      <c r="D52" s="198"/>
      <c r="E52" s="199"/>
      <c r="F52" s="200"/>
      <c r="G52" s="198"/>
      <c r="H52" s="201">
        <f>+H53</f>
        <v>23000</v>
      </c>
      <c r="I52" s="16"/>
    </row>
    <row r="53" spans="1:9" s="21" customFormat="1" ht="37.5">
      <c r="A53" s="110" t="s">
        <v>175</v>
      </c>
      <c r="B53" s="129" t="s">
        <v>150</v>
      </c>
      <c r="C53" s="198" t="s">
        <v>173</v>
      </c>
      <c r="D53" s="198" t="s">
        <v>190</v>
      </c>
      <c r="E53" s="202"/>
      <c r="F53" s="203"/>
      <c r="G53" s="112"/>
      <c r="H53" s="117">
        <f>H54</f>
        <v>23000</v>
      </c>
      <c r="I53" s="16"/>
    </row>
    <row r="54" spans="1:9" s="21" customFormat="1" ht="20.25" customHeight="1">
      <c r="A54" s="141" t="s">
        <v>336</v>
      </c>
      <c r="B54" s="111" t="s">
        <v>150</v>
      </c>
      <c r="C54" s="118" t="s">
        <v>173</v>
      </c>
      <c r="D54" s="118" t="s">
        <v>190</v>
      </c>
      <c r="E54" s="191" t="s">
        <v>213</v>
      </c>
      <c r="F54" s="149" t="s">
        <v>194</v>
      </c>
      <c r="G54" s="118"/>
      <c r="H54" s="145">
        <f>+H55</f>
        <v>23000</v>
      </c>
      <c r="I54" s="16"/>
    </row>
    <row r="55" spans="1:9" s="21" customFormat="1" ht="93.75">
      <c r="A55" s="136" t="s">
        <v>337</v>
      </c>
      <c r="B55" s="118" t="s">
        <v>150</v>
      </c>
      <c r="C55" s="111" t="s">
        <v>173</v>
      </c>
      <c r="D55" s="111" t="s">
        <v>190</v>
      </c>
      <c r="E55" s="195" t="s">
        <v>214</v>
      </c>
      <c r="F55" s="182" t="s">
        <v>194</v>
      </c>
      <c r="G55" s="111"/>
      <c r="H55" s="162">
        <f>+H56</f>
        <v>23000</v>
      </c>
      <c r="I55" s="16"/>
    </row>
    <row r="56" spans="1:9" s="34" customFormat="1" ht="56.25">
      <c r="A56" s="140" t="s">
        <v>216</v>
      </c>
      <c r="B56" s="121" t="s">
        <v>150</v>
      </c>
      <c r="C56" s="204" t="s">
        <v>173</v>
      </c>
      <c r="D56" s="204" t="s">
        <v>190</v>
      </c>
      <c r="E56" s="195" t="s">
        <v>214</v>
      </c>
      <c r="F56" s="182" t="s">
        <v>215</v>
      </c>
      <c r="G56" s="111"/>
      <c r="H56" s="166">
        <f>+H57</f>
        <v>23000</v>
      </c>
      <c r="I56" s="3"/>
    </row>
    <row r="57" spans="1:9" s="34" customFormat="1" ht="18.75">
      <c r="A57" s="140" t="s">
        <v>159</v>
      </c>
      <c r="B57" s="129" t="s">
        <v>150</v>
      </c>
      <c r="C57" s="204" t="s">
        <v>173</v>
      </c>
      <c r="D57" s="204" t="s">
        <v>190</v>
      </c>
      <c r="E57" s="195" t="s">
        <v>214</v>
      </c>
      <c r="F57" s="182" t="s">
        <v>215</v>
      </c>
      <c r="G57" s="111" t="s">
        <v>160</v>
      </c>
      <c r="H57" s="162">
        <v>23000</v>
      </c>
      <c r="I57" s="3"/>
    </row>
    <row r="58" spans="1:9" s="21" customFormat="1" ht="18.75">
      <c r="A58" s="119" t="s">
        <v>177</v>
      </c>
      <c r="B58" s="129" t="s">
        <v>150</v>
      </c>
      <c r="C58" s="112" t="s">
        <v>157</v>
      </c>
      <c r="D58" s="205"/>
      <c r="E58" s="205"/>
      <c r="F58" s="206"/>
      <c r="G58" s="116"/>
      <c r="H58" s="117">
        <f>+H59</f>
        <v>1456287</v>
      </c>
      <c r="I58" s="16"/>
    </row>
    <row r="59" spans="1:9" s="21" customFormat="1" ht="18.75">
      <c r="A59" s="141" t="s">
        <v>178</v>
      </c>
      <c r="B59" s="111" t="s">
        <v>150</v>
      </c>
      <c r="C59" s="118" t="s">
        <v>157</v>
      </c>
      <c r="D59" s="142" t="s">
        <v>176</v>
      </c>
      <c r="E59" s="207"/>
      <c r="F59" s="208"/>
      <c r="G59" s="144"/>
      <c r="H59" s="145">
        <f>+H60</f>
        <v>1456287</v>
      </c>
      <c r="I59" s="16"/>
    </row>
    <row r="60" spans="1:9" s="34" customFormat="1" ht="37.5">
      <c r="A60" s="120" t="s">
        <v>316</v>
      </c>
      <c r="B60" s="121" t="s">
        <v>150</v>
      </c>
      <c r="C60" s="122" t="s">
        <v>157</v>
      </c>
      <c r="D60" s="123" t="s">
        <v>176</v>
      </c>
      <c r="E60" s="124" t="s">
        <v>317</v>
      </c>
      <c r="F60" s="125" t="s">
        <v>194</v>
      </c>
      <c r="G60" s="126"/>
      <c r="H60" s="127">
        <f>+H61</f>
        <v>1456287</v>
      </c>
      <c r="I60" s="3"/>
    </row>
    <row r="61" spans="1:9" s="34" customFormat="1" ht="56.25">
      <c r="A61" s="209" t="s">
        <v>324</v>
      </c>
      <c r="B61" s="129" t="s">
        <v>150</v>
      </c>
      <c r="C61" s="130" t="s">
        <v>157</v>
      </c>
      <c r="D61" s="131" t="s">
        <v>176</v>
      </c>
      <c r="E61" s="210" t="s">
        <v>317</v>
      </c>
      <c r="F61" s="211" t="s">
        <v>194</v>
      </c>
      <c r="G61" s="169"/>
      <c r="H61" s="212">
        <f>+H63</f>
        <v>1456287</v>
      </c>
      <c r="I61" s="3"/>
    </row>
    <row r="62" spans="1:249" s="32" customFormat="1" ht="19.5">
      <c r="A62" s="295" t="s">
        <v>319</v>
      </c>
      <c r="B62" s="129" t="s">
        <v>150</v>
      </c>
      <c r="C62" s="130" t="s">
        <v>157</v>
      </c>
      <c r="D62" s="131" t="s">
        <v>176</v>
      </c>
      <c r="E62" s="210" t="s">
        <v>320</v>
      </c>
      <c r="F62" s="211" t="s">
        <v>318</v>
      </c>
      <c r="G62" s="169"/>
      <c r="H62" s="212">
        <f>H63</f>
        <v>1456287</v>
      </c>
      <c r="I62" s="3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</row>
    <row r="63" spans="1:249" s="32" customFormat="1" ht="19.5">
      <c r="A63" s="140" t="s">
        <v>159</v>
      </c>
      <c r="B63" s="111" t="s">
        <v>150</v>
      </c>
      <c r="C63" s="130" t="s">
        <v>157</v>
      </c>
      <c r="D63" s="131" t="s">
        <v>176</v>
      </c>
      <c r="E63" s="210" t="s">
        <v>317</v>
      </c>
      <c r="F63" s="211" t="s">
        <v>318</v>
      </c>
      <c r="G63" s="214" t="s">
        <v>160</v>
      </c>
      <c r="H63" s="215">
        <v>1456287</v>
      </c>
      <c r="I63" s="3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</row>
    <row r="64" spans="1:9" s="34" customFormat="1" ht="18.75">
      <c r="A64" s="216" t="s">
        <v>179</v>
      </c>
      <c r="B64" s="121" t="s">
        <v>150</v>
      </c>
      <c r="C64" s="217" t="s">
        <v>180</v>
      </c>
      <c r="D64" s="217"/>
      <c r="E64" s="146"/>
      <c r="F64" s="147"/>
      <c r="G64" s="217"/>
      <c r="H64" s="218">
        <f>H65+H70+H75</f>
        <v>1530540</v>
      </c>
      <c r="I64" s="16" t="s">
        <v>172</v>
      </c>
    </row>
    <row r="65" spans="1:9" s="34" customFormat="1" ht="18.75">
      <c r="A65" s="216" t="s">
        <v>436</v>
      </c>
      <c r="B65" s="121" t="s">
        <v>150</v>
      </c>
      <c r="C65" s="217" t="s">
        <v>180</v>
      </c>
      <c r="D65" s="217" t="s">
        <v>151</v>
      </c>
      <c r="E65" s="146"/>
      <c r="F65" s="147"/>
      <c r="G65" s="217"/>
      <c r="H65" s="218">
        <v>26000</v>
      </c>
      <c r="I65" s="16"/>
    </row>
    <row r="66" spans="1:9" s="34" customFormat="1" ht="56.25">
      <c r="A66" s="216" t="s">
        <v>314</v>
      </c>
      <c r="B66" s="121" t="s">
        <v>150</v>
      </c>
      <c r="C66" s="217" t="s">
        <v>180</v>
      </c>
      <c r="D66" s="217" t="s">
        <v>151</v>
      </c>
      <c r="E66" s="146" t="s">
        <v>205</v>
      </c>
      <c r="F66" s="182" t="s">
        <v>194</v>
      </c>
      <c r="G66" s="217"/>
      <c r="H66" s="218">
        <f>H67</f>
        <v>26000</v>
      </c>
      <c r="I66" s="16"/>
    </row>
    <row r="67" spans="1:9" s="34" customFormat="1" ht="93.75">
      <c r="A67" s="219" t="s">
        <v>315</v>
      </c>
      <c r="B67" s="121" t="s">
        <v>150</v>
      </c>
      <c r="C67" s="217" t="s">
        <v>180</v>
      </c>
      <c r="D67" s="217" t="s">
        <v>151</v>
      </c>
      <c r="E67" s="146" t="s">
        <v>205</v>
      </c>
      <c r="F67" s="182" t="s">
        <v>194</v>
      </c>
      <c r="G67" s="217"/>
      <c r="H67" s="218">
        <f>H68</f>
        <v>26000</v>
      </c>
      <c r="I67" s="16"/>
    </row>
    <row r="68" spans="1:9" s="34" customFormat="1" ht="18.75">
      <c r="A68" s="335" t="s">
        <v>311</v>
      </c>
      <c r="B68" s="121" t="s">
        <v>150</v>
      </c>
      <c r="C68" s="220" t="s">
        <v>180</v>
      </c>
      <c r="D68" s="220" t="s">
        <v>151</v>
      </c>
      <c r="E68" s="195" t="s">
        <v>306</v>
      </c>
      <c r="F68" s="182" t="s">
        <v>307</v>
      </c>
      <c r="G68" s="111"/>
      <c r="H68" s="162">
        <v>26000</v>
      </c>
      <c r="I68" s="16"/>
    </row>
    <row r="69" spans="1:9" s="34" customFormat="1" ht="18.75">
      <c r="A69" s="226" t="s">
        <v>159</v>
      </c>
      <c r="B69" s="121" t="s">
        <v>150</v>
      </c>
      <c r="C69" s="220" t="s">
        <v>180</v>
      </c>
      <c r="D69" s="220" t="s">
        <v>151</v>
      </c>
      <c r="E69" s="195" t="s">
        <v>306</v>
      </c>
      <c r="F69" s="182" t="s">
        <v>307</v>
      </c>
      <c r="G69" s="111" t="s">
        <v>312</v>
      </c>
      <c r="H69" s="162">
        <v>26000</v>
      </c>
      <c r="I69" s="16"/>
    </row>
    <row r="70" spans="1:9" s="21" customFormat="1" ht="18.75">
      <c r="A70" s="216" t="s">
        <v>181</v>
      </c>
      <c r="B70" s="129" t="s">
        <v>150</v>
      </c>
      <c r="C70" s="217" t="s">
        <v>180</v>
      </c>
      <c r="D70" s="217" t="s">
        <v>152</v>
      </c>
      <c r="E70" s="205"/>
      <c r="F70" s="206"/>
      <c r="G70" s="217"/>
      <c r="H70" s="218">
        <f>H71</f>
        <v>150000</v>
      </c>
      <c r="I70" s="16"/>
    </row>
    <row r="71" spans="1:9" s="21" customFormat="1" ht="56.25">
      <c r="A71" s="216" t="s">
        <v>314</v>
      </c>
      <c r="B71" s="129" t="s">
        <v>150</v>
      </c>
      <c r="C71" s="217" t="s">
        <v>180</v>
      </c>
      <c r="D71" s="217" t="s">
        <v>152</v>
      </c>
      <c r="E71" s="191" t="s">
        <v>303</v>
      </c>
      <c r="F71" s="149" t="s">
        <v>194</v>
      </c>
      <c r="G71" s="217"/>
      <c r="H71" s="218">
        <f>H72</f>
        <v>150000</v>
      </c>
      <c r="I71" s="16"/>
    </row>
    <row r="72" spans="1:9" s="21" customFormat="1" ht="93.75">
      <c r="A72" s="219" t="s">
        <v>315</v>
      </c>
      <c r="B72" s="111" t="s">
        <v>150</v>
      </c>
      <c r="C72" s="220" t="s">
        <v>180</v>
      </c>
      <c r="D72" s="220" t="s">
        <v>152</v>
      </c>
      <c r="E72" s="221" t="s">
        <v>205</v>
      </c>
      <c r="F72" s="187" t="s">
        <v>194</v>
      </c>
      <c r="G72" s="220"/>
      <c r="H72" s="222">
        <f>H73</f>
        <v>150000</v>
      </c>
      <c r="I72" s="16"/>
    </row>
    <row r="73" spans="1:9" s="21" customFormat="1" ht="18.75">
      <c r="A73" s="128" t="s">
        <v>305</v>
      </c>
      <c r="B73" s="121" t="s">
        <v>150</v>
      </c>
      <c r="C73" s="130" t="s">
        <v>180</v>
      </c>
      <c r="D73" s="131" t="s">
        <v>152</v>
      </c>
      <c r="E73" s="167" t="s">
        <v>205</v>
      </c>
      <c r="F73" s="168" t="s">
        <v>304</v>
      </c>
      <c r="G73" s="134"/>
      <c r="H73" s="135">
        <f>+H74</f>
        <v>150000</v>
      </c>
      <c r="I73" s="16"/>
    </row>
    <row r="74" spans="1:9" s="21" customFormat="1" ht="18.75">
      <c r="A74" s="223" t="s">
        <v>159</v>
      </c>
      <c r="B74" s="129" t="s">
        <v>150</v>
      </c>
      <c r="C74" s="220" t="s">
        <v>180</v>
      </c>
      <c r="D74" s="220" t="s">
        <v>152</v>
      </c>
      <c r="E74" s="224" t="s">
        <v>205</v>
      </c>
      <c r="F74" s="225" t="s">
        <v>304</v>
      </c>
      <c r="G74" s="111" t="s">
        <v>160</v>
      </c>
      <c r="H74" s="162">
        <v>150000</v>
      </c>
      <c r="I74" s="16" t="s">
        <v>171</v>
      </c>
    </row>
    <row r="75" spans="1:255" s="35" customFormat="1" ht="19.5">
      <c r="A75" s="216" t="s">
        <v>182</v>
      </c>
      <c r="B75" s="111" t="s">
        <v>150</v>
      </c>
      <c r="C75" s="217" t="s">
        <v>180</v>
      </c>
      <c r="D75" s="217" t="s">
        <v>173</v>
      </c>
      <c r="E75" s="146"/>
      <c r="F75" s="147"/>
      <c r="G75" s="217"/>
      <c r="H75" s="218">
        <f>+H76</f>
        <v>1354540</v>
      </c>
      <c r="I75" s="47"/>
      <c r="J75" s="37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  <c r="II75" s="36"/>
      <c r="IJ75" s="36"/>
      <c r="IK75" s="36"/>
      <c r="IL75" s="36"/>
      <c r="IM75" s="36"/>
      <c r="IN75" s="36"/>
      <c r="IO75" s="36"/>
      <c r="IP75" s="36"/>
      <c r="IQ75" s="36"/>
      <c r="IR75" s="36"/>
      <c r="IS75" s="36"/>
      <c r="IT75" s="36"/>
      <c r="IU75" s="36"/>
    </row>
    <row r="76" spans="1:255" s="35" customFormat="1" ht="56.25">
      <c r="A76" s="228" t="s">
        <v>338</v>
      </c>
      <c r="B76" s="111" t="s">
        <v>150</v>
      </c>
      <c r="C76" s="217" t="s">
        <v>180</v>
      </c>
      <c r="D76" s="229" t="s">
        <v>173</v>
      </c>
      <c r="E76" s="230" t="s">
        <v>204</v>
      </c>
      <c r="F76" s="231" t="s">
        <v>194</v>
      </c>
      <c r="G76" s="232"/>
      <c r="H76" s="218">
        <f>+H77</f>
        <v>1354540</v>
      </c>
      <c r="I76" s="47"/>
      <c r="J76" s="37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  <c r="II76" s="36"/>
      <c r="IJ76" s="36"/>
      <c r="IK76" s="36"/>
      <c r="IL76" s="36"/>
      <c r="IM76" s="36"/>
      <c r="IN76" s="36"/>
      <c r="IO76" s="36"/>
      <c r="IP76" s="36"/>
      <c r="IQ76" s="36"/>
      <c r="IR76" s="36"/>
      <c r="IS76" s="36"/>
      <c r="IT76" s="36"/>
      <c r="IU76" s="36"/>
    </row>
    <row r="77" spans="1:9" s="21" customFormat="1" ht="93.75">
      <c r="A77" s="128" t="s">
        <v>315</v>
      </c>
      <c r="B77" s="233" t="s">
        <v>150</v>
      </c>
      <c r="C77" s="130" t="s">
        <v>180</v>
      </c>
      <c r="D77" s="131" t="s">
        <v>173</v>
      </c>
      <c r="E77" s="234" t="s">
        <v>205</v>
      </c>
      <c r="F77" s="235" t="s">
        <v>194</v>
      </c>
      <c r="G77" s="134"/>
      <c r="H77" s="135">
        <f>+H78+H80+H82</f>
        <v>1354540</v>
      </c>
      <c r="I77" s="16"/>
    </row>
    <row r="78" spans="1:9" s="21" customFormat="1" ht="18.75">
      <c r="A78" s="128" t="s">
        <v>207</v>
      </c>
      <c r="B78" s="118" t="s">
        <v>150</v>
      </c>
      <c r="C78" s="130" t="s">
        <v>180</v>
      </c>
      <c r="D78" s="131" t="s">
        <v>173</v>
      </c>
      <c r="E78" s="234" t="s">
        <v>205</v>
      </c>
      <c r="F78" s="235" t="s">
        <v>206</v>
      </c>
      <c r="G78" s="134"/>
      <c r="H78" s="135">
        <f>SUM(H79:H79)</f>
        <v>904540</v>
      </c>
      <c r="I78" s="16"/>
    </row>
    <row r="79" spans="1:9" s="34" customFormat="1" ht="18.75">
      <c r="A79" s="226" t="s">
        <v>159</v>
      </c>
      <c r="B79" s="121" t="s">
        <v>150</v>
      </c>
      <c r="C79" s="130" t="s">
        <v>180</v>
      </c>
      <c r="D79" s="131" t="s">
        <v>173</v>
      </c>
      <c r="E79" s="234" t="s">
        <v>205</v>
      </c>
      <c r="F79" s="235" t="s">
        <v>206</v>
      </c>
      <c r="G79" s="134" t="s">
        <v>160</v>
      </c>
      <c r="H79" s="135">
        <v>904540</v>
      </c>
      <c r="I79" s="3"/>
    </row>
    <row r="80" spans="1:9" s="21" customFormat="1" ht="18.75">
      <c r="A80" s="295" t="s">
        <v>209</v>
      </c>
      <c r="B80" s="129" t="s">
        <v>150</v>
      </c>
      <c r="C80" s="130" t="s">
        <v>180</v>
      </c>
      <c r="D80" s="131" t="s">
        <v>313</v>
      </c>
      <c r="E80" s="234" t="s">
        <v>205</v>
      </c>
      <c r="F80" s="235" t="s">
        <v>208</v>
      </c>
      <c r="G80" s="134"/>
      <c r="H80" s="135">
        <v>350000</v>
      </c>
      <c r="I80" s="16"/>
    </row>
    <row r="81" spans="1:9" s="21" customFormat="1" ht="18.75">
      <c r="A81" s="226" t="s">
        <v>159</v>
      </c>
      <c r="B81" s="129" t="s">
        <v>150</v>
      </c>
      <c r="C81" s="130" t="s">
        <v>180</v>
      </c>
      <c r="D81" s="131" t="s">
        <v>173</v>
      </c>
      <c r="E81" s="234" t="s">
        <v>205</v>
      </c>
      <c r="F81" s="235" t="s">
        <v>208</v>
      </c>
      <c r="G81" s="134" t="s">
        <v>160</v>
      </c>
      <c r="H81" s="135">
        <v>350000</v>
      </c>
      <c r="I81" s="16"/>
    </row>
    <row r="82" spans="1:9" s="21" customFormat="1" ht="39.75" customHeight="1">
      <c r="A82" s="334" t="s">
        <v>321</v>
      </c>
      <c r="B82" s="111" t="s">
        <v>150</v>
      </c>
      <c r="C82" s="130" t="s">
        <v>180</v>
      </c>
      <c r="D82" s="131" t="s">
        <v>173</v>
      </c>
      <c r="E82" s="234" t="s">
        <v>205</v>
      </c>
      <c r="F82" s="235" t="s">
        <v>322</v>
      </c>
      <c r="G82" s="134"/>
      <c r="H82" s="135">
        <v>100000</v>
      </c>
      <c r="I82" s="16"/>
    </row>
    <row r="83" spans="1:9" s="21" customFormat="1" ht="21.75" customHeight="1">
      <c r="A83" s="226" t="s">
        <v>159</v>
      </c>
      <c r="B83" s="111" t="s">
        <v>150</v>
      </c>
      <c r="C83" s="130" t="s">
        <v>180</v>
      </c>
      <c r="D83" s="131" t="s">
        <v>173</v>
      </c>
      <c r="E83" s="234" t="s">
        <v>205</v>
      </c>
      <c r="F83" s="235" t="s">
        <v>322</v>
      </c>
      <c r="G83" s="134" t="s">
        <v>160</v>
      </c>
      <c r="H83" s="135">
        <v>100000</v>
      </c>
      <c r="I83" s="16"/>
    </row>
    <row r="84" spans="1:9" s="38" customFormat="1" ht="18.75">
      <c r="A84" s="119" t="s">
        <v>185</v>
      </c>
      <c r="B84" s="233" t="s">
        <v>150</v>
      </c>
      <c r="C84" s="236">
        <v>10</v>
      </c>
      <c r="D84" s="236"/>
      <c r="E84" s="146"/>
      <c r="F84" s="147"/>
      <c r="G84" s="112"/>
      <c r="H84" s="117">
        <f>+H85</f>
        <v>39472</v>
      </c>
      <c r="I84" s="15"/>
    </row>
    <row r="85" spans="1:9" s="38" customFormat="1" ht="18.75">
      <c r="A85" s="119" t="s">
        <v>186</v>
      </c>
      <c r="B85" s="118" t="s">
        <v>150</v>
      </c>
      <c r="C85" s="237">
        <v>10</v>
      </c>
      <c r="D85" s="217" t="s">
        <v>151</v>
      </c>
      <c r="E85" s="205"/>
      <c r="F85" s="206"/>
      <c r="G85" s="217"/>
      <c r="H85" s="117">
        <f>H86</f>
        <v>39472</v>
      </c>
      <c r="I85" s="15"/>
    </row>
    <row r="86" spans="1:9" s="39" customFormat="1" ht="56.25">
      <c r="A86" s="238" t="s">
        <v>310</v>
      </c>
      <c r="B86" s="121" t="s">
        <v>150</v>
      </c>
      <c r="C86" s="239">
        <v>10</v>
      </c>
      <c r="D86" s="240" t="s">
        <v>151</v>
      </c>
      <c r="E86" s="191" t="s">
        <v>199</v>
      </c>
      <c r="F86" s="149" t="s">
        <v>194</v>
      </c>
      <c r="G86" s="241"/>
      <c r="H86" s="117">
        <f>H87</f>
        <v>39472</v>
      </c>
      <c r="I86" s="17"/>
    </row>
    <row r="87" spans="1:9" s="38" customFormat="1" ht="75">
      <c r="A87" s="242" t="s">
        <v>309</v>
      </c>
      <c r="B87" s="129" t="s">
        <v>150</v>
      </c>
      <c r="C87" s="180">
        <v>10</v>
      </c>
      <c r="D87" s="184" t="s">
        <v>151</v>
      </c>
      <c r="E87" s="221" t="s">
        <v>200</v>
      </c>
      <c r="F87" s="187" t="s">
        <v>194</v>
      </c>
      <c r="G87" s="243"/>
      <c r="H87" s="166">
        <f>H88</f>
        <v>39472</v>
      </c>
      <c r="I87" s="15"/>
    </row>
    <row r="88" spans="1:9" s="21" customFormat="1" ht="18.75">
      <c r="A88" s="193" t="s">
        <v>187</v>
      </c>
      <c r="B88" s="129" t="s">
        <v>150</v>
      </c>
      <c r="C88" s="244">
        <v>10</v>
      </c>
      <c r="D88" s="184" t="s">
        <v>151</v>
      </c>
      <c r="E88" s="221" t="s">
        <v>200</v>
      </c>
      <c r="F88" s="187" t="s">
        <v>201</v>
      </c>
      <c r="G88" s="183"/>
      <c r="H88" s="166">
        <f>H89</f>
        <v>39472</v>
      </c>
      <c r="I88" s="16"/>
    </row>
    <row r="89" spans="1:9" s="21" customFormat="1" ht="18.75">
      <c r="A89" s="140" t="s">
        <v>188</v>
      </c>
      <c r="B89" s="111" t="s">
        <v>150</v>
      </c>
      <c r="C89" s="180">
        <v>10</v>
      </c>
      <c r="D89" s="184" t="s">
        <v>151</v>
      </c>
      <c r="E89" s="221" t="s">
        <v>200</v>
      </c>
      <c r="F89" s="187" t="s">
        <v>201</v>
      </c>
      <c r="G89" s="183" t="s">
        <v>189</v>
      </c>
      <c r="H89" s="162">
        <v>39472</v>
      </c>
      <c r="I89" s="16"/>
    </row>
    <row r="90" spans="1:38" s="29" customFormat="1" ht="18.75">
      <c r="A90" s="336"/>
      <c r="B90" s="337"/>
      <c r="C90" s="337"/>
      <c r="D90" s="337"/>
      <c r="E90" s="338"/>
      <c r="F90" s="339"/>
      <c r="G90" s="337"/>
      <c r="H90" s="227"/>
      <c r="I90" s="27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</row>
    <row r="91" spans="1:38" s="29" customFormat="1" ht="18.75">
      <c r="A91" s="336"/>
      <c r="B91" s="337"/>
      <c r="C91" s="337"/>
      <c r="D91" s="337"/>
      <c r="E91" s="338"/>
      <c r="F91" s="339"/>
      <c r="G91" s="337"/>
      <c r="H91" s="227"/>
      <c r="I91" s="27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</row>
    <row r="92" spans="1:38" s="29" customFormat="1" ht="18.75">
      <c r="A92" s="6"/>
      <c r="B92" s="7"/>
      <c r="C92" s="7"/>
      <c r="D92" s="42"/>
      <c r="E92" s="43"/>
      <c r="F92" s="44"/>
      <c r="G92" s="7"/>
      <c r="H92" s="45"/>
      <c r="I92" s="27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</row>
    <row r="93" spans="1:38" s="29" customFormat="1" ht="18.75">
      <c r="A93" s="6"/>
      <c r="B93" s="7"/>
      <c r="C93" s="7"/>
      <c r="D93" s="42"/>
      <c r="E93" s="43"/>
      <c r="F93" s="44"/>
      <c r="G93" s="7"/>
      <c r="H93" s="45"/>
      <c r="I93" s="27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</row>
    <row r="94" spans="1:38" s="29" customFormat="1" ht="18.75">
      <c r="A94" s="6"/>
      <c r="B94" s="7"/>
      <c r="C94" s="7"/>
      <c r="D94" s="42"/>
      <c r="E94" s="43"/>
      <c r="F94" s="44"/>
      <c r="G94" s="7"/>
      <c r="H94" s="45"/>
      <c r="I94" s="27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</row>
    <row r="95" spans="1:38" s="29" customFormat="1" ht="18.75">
      <c r="A95" s="6"/>
      <c r="B95" s="7"/>
      <c r="C95" s="7"/>
      <c r="D95" s="42"/>
      <c r="E95" s="43"/>
      <c r="F95" s="44"/>
      <c r="G95" s="7"/>
      <c r="H95" s="45"/>
      <c r="I95" s="27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</row>
    <row r="96" spans="1:38" s="29" customFormat="1" ht="18.75">
      <c r="A96" s="6"/>
      <c r="B96" s="7"/>
      <c r="C96" s="7"/>
      <c r="D96" s="42"/>
      <c r="E96" s="43"/>
      <c r="F96" s="44"/>
      <c r="G96" s="7"/>
      <c r="H96" s="45"/>
      <c r="I96" s="27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</row>
    <row r="97" spans="1:38" s="29" customFormat="1" ht="18.75">
      <c r="A97" s="6"/>
      <c r="B97" s="7"/>
      <c r="C97" s="7"/>
      <c r="D97" s="42"/>
      <c r="E97" s="43"/>
      <c r="F97" s="44"/>
      <c r="G97" s="7"/>
      <c r="H97" s="45"/>
      <c r="I97" s="27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</row>
    <row r="98" spans="1:38" s="29" customFormat="1" ht="18.75">
      <c r="A98" s="6"/>
      <c r="B98" s="7"/>
      <c r="C98" s="7"/>
      <c r="D98" s="42"/>
      <c r="E98" s="43"/>
      <c r="F98" s="44"/>
      <c r="G98" s="7"/>
      <c r="H98" s="45"/>
      <c r="I98" s="27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</row>
    <row r="99" spans="1:38" s="29" customFormat="1" ht="18.75">
      <c r="A99" s="6"/>
      <c r="B99" s="7"/>
      <c r="C99" s="7"/>
      <c r="D99" s="42"/>
      <c r="E99" s="43"/>
      <c r="F99" s="44"/>
      <c r="G99" s="7"/>
      <c r="H99" s="45"/>
      <c r="I99" s="27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</row>
    <row r="100" spans="1:38" s="29" customFormat="1" ht="18.75">
      <c r="A100" s="6"/>
      <c r="B100" s="7"/>
      <c r="C100" s="7"/>
      <c r="D100" s="42"/>
      <c r="E100" s="43"/>
      <c r="F100" s="44"/>
      <c r="G100" s="7"/>
      <c r="H100" s="45"/>
      <c r="I100" s="27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</row>
    <row r="101" spans="1:38" s="29" customFormat="1" ht="18.75">
      <c r="A101" s="6"/>
      <c r="B101" s="7"/>
      <c r="C101" s="7"/>
      <c r="D101" s="42"/>
      <c r="E101" s="43"/>
      <c r="F101" s="44"/>
      <c r="G101" s="7"/>
      <c r="H101" s="45"/>
      <c r="I101" s="27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</row>
    <row r="102" spans="1:38" s="29" customFormat="1" ht="18.75">
      <c r="A102" s="6"/>
      <c r="B102" s="7"/>
      <c r="C102" s="7"/>
      <c r="D102" s="42"/>
      <c r="E102" s="43"/>
      <c r="F102" s="44"/>
      <c r="G102" s="7"/>
      <c r="H102" s="45"/>
      <c r="I102" s="27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</row>
    <row r="103" spans="1:38" s="29" customFormat="1" ht="18.75">
      <c r="A103" s="6"/>
      <c r="B103" s="7"/>
      <c r="C103" s="7"/>
      <c r="D103" s="42"/>
      <c r="E103" s="43"/>
      <c r="F103" s="44"/>
      <c r="G103" s="7"/>
      <c r="H103" s="45"/>
      <c r="I103" s="27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</row>
    <row r="104" spans="1:38" s="29" customFormat="1" ht="18.75">
      <c r="A104" s="6"/>
      <c r="B104" s="7"/>
      <c r="C104" s="7"/>
      <c r="D104" s="42"/>
      <c r="E104" s="43"/>
      <c r="F104" s="44"/>
      <c r="G104" s="7"/>
      <c r="H104" s="45"/>
      <c r="I104" s="27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</row>
    <row r="105" spans="1:38" s="29" customFormat="1" ht="18.75">
      <c r="A105" s="6"/>
      <c r="B105" s="7"/>
      <c r="C105" s="7"/>
      <c r="D105" s="42"/>
      <c r="E105" s="43"/>
      <c r="F105" s="44"/>
      <c r="G105" s="7"/>
      <c r="H105" s="45"/>
      <c r="I105" s="27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</row>
  </sheetData>
  <sheetProtection/>
  <mergeCells count="8">
    <mergeCell ref="A6:G6"/>
    <mergeCell ref="A7:G7"/>
    <mergeCell ref="A5:H5"/>
    <mergeCell ref="A8:H8"/>
    <mergeCell ref="A1:H1"/>
    <mergeCell ref="A2:H2"/>
    <mergeCell ref="A3:H3"/>
    <mergeCell ref="A4:H4"/>
  </mergeCells>
  <printOptions/>
  <pageMargins left="0.7" right="0.2" top="0.4" bottom="0.31" header="0.3" footer="0.23"/>
  <pageSetup blackAndWhite="1" fitToHeight="6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Администрация</cp:lastModifiedBy>
  <cp:lastPrinted>2014-11-17T12:51:10Z</cp:lastPrinted>
  <dcterms:created xsi:type="dcterms:W3CDTF">2014-10-25T07:35:49Z</dcterms:created>
  <dcterms:modified xsi:type="dcterms:W3CDTF">2014-12-26T08:35:42Z</dcterms:modified>
  <cp:category/>
  <cp:version/>
  <cp:contentType/>
  <cp:contentStatus/>
</cp:coreProperties>
</file>